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3256" windowHeight="1317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Лист1!$28:$31</definedName>
    <definedName name="_xlnm.Print_Area" localSheetId="0">Лист1!$A$1:$BJ$98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"/>
  <c r="Z37" s="1"/>
  <c r="N38"/>
  <c r="Z38" s="1"/>
  <c r="L38"/>
  <c r="V38" s="1"/>
  <c r="AX77"/>
  <c r="AJ77"/>
  <c r="AT77" s="1"/>
  <c r="AX76"/>
  <c r="AJ76"/>
  <c r="AT76" s="1"/>
  <c r="Z75"/>
  <c r="L75"/>
  <c r="Z74"/>
  <c r="L74"/>
  <c r="AL62"/>
  <c r="AX62" s="1"/>
  <c r="AJ62"/>
  <c r="AT62" s="1"/>
  <c r="N61"/>
  <c r="Z61" s="1"/>
  <c r="L61"/>
  <c r="V61" s="1"/>
  <c r="N60"/>
  <c r="Z60" s="1"/>
  <c r="L60"/>
  <c r="V60" s="1"/>
  <c r="AL59"/>
  <c r="AX59" s="1"/>
  <c r="AJ59"/>
  <c r="AT59" s="1"/>
  <c r="AL58"/>
  <c r="AX58" s="1"/>
  <c r="AJ58"/>
  <c r="N53"/>
  <c r="Z53" s="1"/>
  <c r="L53"/>
  <c r="N43"/>
  <c r="Z43" s="1"/>
  <c r="L43"/>
  <c r="V43" s="1"/>
  <c r="N42"/>
  <c r="Z42" s="1"/>
  <c r="L42"/>
  <c r="V42" s="1"/>
  <c r="AL41"/>
  <c r="AX41" s="1"/>
  <c r="AJ41"/>
  <c r="AT41" s="1"/>
  <c r="AL40"/>
  <c r="AX40" s="1"/>
  <c r="AJ40"/>
  <c r="AT40" s="1"/>
  <c r="AL39"/>
  <c r="AX39" s="1"/>
  <c r="AJ39"/>
  <c r="AT39" s="1"/>
  <c r="V37" l="1"/>
  <c r="V53"/>
  <c r="AT58"/>
  <c r="AL35"/>
  <c r="AX35" s="1"/>
  <c r="AJ35"/>
  <c r="AT35" l="1"/>
  <c r="Z69" l="1"/>
  <c r="Z70"/>
  <c r="Z68"/>
  <c r="Z67"/>
  <c r="AV80"/>
  <c r="AR80"/>
  <c r="AN80"/>
  <c r="AL80"/>
  <c r="AH81" s="1"/>
  <c r="AH80"/>
  <c r="X80"/>
  <c r="T80"/>
  <c r="R80"/>
  <c r="P80"/>
  <c r="N80"/>
  <c r="J81" s="1"/>
  <c r="J80"/>
  <c r="AJ79"/>
  <c r="AJ78"/>
  <c r="L78"/>
  <c r="AX73"/>
  <c r="AJ73"/>
  <c r="AT73" s="1"/>
  <c r="AX72"/>
  <c r="AJ72"/>
  <c r="AT72" s="1"/>
  <c r="AX71"/>
  <c r="AJ71"/>
  <c r="L70"/>
  <c r="V70" s="1"/>
  <c r="L69"/>
  <c r="V69" s="1"/>
  <c r="L68"/>
  <c r="V68" s="1"/>
  <c r="Z80"/>
  <c r="L67"/>
  <c r="AJ80" l="1"/>
  <c r="L80"/>
  <c r="AX80"/>
  <c r="V67"/>
  <c r="V80" s="1"/>
  <c r="AT71"/>
  <c r="AT80" s="1"/>
  <c r="AL57" l="1"/>
  <c r="AX57" s="1"/>
  <c r="AJ57"/>
  <c r="AL56"/>
  <c r="AX56" s="1"/>
  <c r="AJ56"/>
  <c r="AL55"/>
  <c r="AX55" s="1"/>
  <c r="AJ55"/>
  <c r="N57"/>
  <c r="Z57" s="1"/>
  <c r="L57"/>
  <c r="N56"/>
  <c r="Z56" s="1"/>
  <c r="L56"/>
  <c r="N55"/>
  <c r="Z55" s="1"/>
  <c r="L55"/>
  <c r="N54"/>
  <c r="Z54" s="1"/>
  <c r="L54"/>
  <c r="BD64"/>
  <c r="BB64"/>
  <c r="AZ64"/>
  <c r="AV64"/>
  <c r="AR64"/>
  <c r="AP64"/>
  <c r="AN64"/>
  <c r="AH64"/>
  <c r="AF64"/>
  <c r="AD64"/>
  <c r="AB64"/>
  <c r="X64"/>
  <c r="T64"/>
  <c r="R64"/>
  <c r="P64"/>
  <c r="J64"/>
  <c r="AT63"/>
  <c r="V63"/>
  <c r="AL49"/>
  <c r="AL48"/>
  <c r="AX48" s="1"/>
  <c r="AL46"/>
  <c r="AX46" s="1"/>
  <c r="AL45"/>
  <c r="AX45" s="1"/>
  <c r="AL34"/>
  <c r="AX34" s="1"/>
  <c r="N47"/>
  <c r="Z47" s="1"/>
  <c r="N33"/>
  <c r="Z33" s="1"/>
  <c r="N34"/>
  <c r="Z34" s="1"/>
  <c r="N36"/>
  <c r="Z36" s="1"/>
  <c r="BB50"/>
  <c r="AZ50"/>
  <c r="AV50"/>
  <c r="AR50"/>
  <c r="AP50"/>
  <c r="AH50"/>
  <c r="AJ49"/>
  <c r="AT49" s="1"/>
  <c r="N64" l="1"/>
  <c r="J65" s="1"/>
  <c r="L64"/>
  <c r="AT55"/>
  <c r="AT56"/>
  <c r="V54"/>
  <c r="V55"/>
  <c r="V56"/>
  <c r="V57"/>
  <c r="AT57"/>
  <c r="AJ64"/>
  <c r="AL64"/>
  <c r="AH65" s="1"/>
  <c r="AX64"/>
  <c r="Z64"/>
  <c r="V64" l="1"/>
  <c r="AT64"/>
  <c r="L47" l="1"/>
  <c r="L36"/>
  <c r="L34"/>
  <c r="L33"/>
  <c r="AJ48"/>
  <c r="AJ46"/>
  <c r="AJ45"/>
  <c r="AJ34"/>
  <c r="AJ50" l="1"/>
  <c r="N50"/>
  <c r="J51" s="1"/>
  <c r="AT34"/>
  <c r="V33" l="1"/>
  <c r="V34"/>
  <c r="V36"/>
  <c r="AT45"/>
  <c r="AT46"/>
  <c r="AT48"/>
  <c r="J50"/>
  <c r="P50"/>
  <c r="R50"/>
  <c r="T50"/>
  <c r="X50"/>
  <c r="AB50"/>
  <c r="AD50"/>
  <c r="AF50"/>
  <c r="Z50" l="1"/>
  <c r="L50"/>
  <c r="V50"/>
  <c r="AX50"/>
  <c r="AN50"/>
  <c r="AT50"/>
  <c r="AL50"/>
  <c r="AH51" s="1"/>
</calcChain>
</file>

<file path=xl/sharedStrings.xml><?xml version="1.0" encoding="utf-8"?>
<sst xmlns="http://schemas.openxmlformats.org/spreadsheetml/2006/main" count="360" uniqueCount="194">
  <si>
    <t>МІНІСТЕРСТВО ОСВІТИ І НАУКИ УКРАЇНИ</t>
  </si>
  <si>
    <t>ДВНЗ "Ужгородський національний університет"</t>
  </si>
  <si>
    <t>ЗАТВЕРДЖУЮ</t>
  </si>
  <si>
    <t>Перший проректор</t>
  </si>
  <si>
    <t xml:space="preserve">Галузь знань: </t>
  </si>
  <si>
    <t>20 Аграрні науки та продовольство</t>
  </si>
  <si>
    <t xml:space="preserve">203 Садівництво та виноградарство  </t>
  </si>
  <si>
    <t>Освітня програма:</t>
  </si>
  <si>
    <t xml:space="preserve">Освітній ступінь: </t>
  </si>
  <si>
    <t>бакалавр</t>
  </si>
  <si>
    <t xml:space="preserve">Форма навчання: </t>
  </si>
  <si>
    <t>денна</t>
  </si>
  <si>
    <t>І. ГРАФІК НАВЧАЛЬНОГО ПРОЦЕСУ</t>
  </si>
  <si>
    <t>ІІ. Зведені дані бюджету часу (в тижнях)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</si>
  <si>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</si>
  <si>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</si>
  <si>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</si>
  <si>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</si>
  <si>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</si>
  <si>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</si>
  <si>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</si>
  <si>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</si>
  <si>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</si>
  <si>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</si>
  <si>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</si>
  <si>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</si>
  <si>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</si>
  <si>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 навч.</t>
  </si>
  <si>
    <t>екз. сесія</t>
  </si>
  <si>
    <t>практика</t>
  </si>
  <si>
    <t>вик. роботи</t>
  </si>
  <si>
    <t>атестаія</t>
  </si>
  <si>
    <t>канікули</t>
  </si>
  <si>
    <t>разом</t>
  </si>
  <si>
    <t>10 16</t>
  </si>
  <si>
    <t>17 23</t>
  </si>
  <si>
    <t>24 30</t>
  </si>
  <si>
    <t>К</t>
  </si>
  <si>
    <t>С</t>
  </si>
  <si>
    <t>П</t>
  </si>
  <si>
    <t xml:space="preserve"> - теоретичне навчання</t>
  </si>
  <si>
    <t>п</t>
  </si>
  <si>
    <t xml:space="preserve"> - практика</t>
  </si>
  <si>
    <t>м</t>
  </si>
  <si>
    <t xml:space="preserve"> - модульний контроль</t>
  </si>
  <si>
    <t>с</t>
  </si>
  <si>
    <t xml:space="preserve"> - екзаменаційна сесія</t>
  </si>
  <si>
    <t>к</t>
  </si>
  <si>
    <t xml:space="preserve"> - канікули</t>
  </si>
  <si>
    <t>ІІІ. План навчального процесу</t>
  </si>
  <si>
    <t>№ з/п</t>
  </si>
  <si>
    <t>Назви навчальних дисциплін</t>
  </si>
  <si>
    <t>шифр кафедри</t>
  </si>
  <si>
    <t>лекційні потоки</t>
  </si>
  <si>
    <t>кредити</t>
  </si>
  <si>
    <t>всього годин</t>
  </si>
  <si>
    <t>з них аудиторні</t>
  </si>
  <si>
    <t>самостійна робота</t>
  </si>
  <si>
    <t>індивідуальна робота</t>
  </si>
  <si>
    <t>тижневе навантаження</t>
  </si>
  <si>
    <t>форми контролю</t>
  </si>
  <si>
    <t>самостійна  робота</t>
  </si>
  <si>
    <t>всього ауд. год.</t>
  </si>
  <si>
    <t>в тому числі</t>
  </si>
  <si>
    <t>курсова робота/проект</t>
  </si>
  <si>
    <t>екзамен</t>
  </si>
  <si>
    <t>залік</t>
  </si>
  <si>
    <t>лекції</t>
  </si>
  <si>
    <t>практичні (семінар.)</t>
  </si>
  <si>
    <t>лабораторні</t>
  </si>
  <si>
    <t>БФ.ГФРМ</t>
  </si>
  <si>
    <t>БФ.ПВ</t>
  </si>
  <si>
    <t>1д</t>
  </si>
  <si>
    <t>Середнє тижневе навантаження</t>
  </si>
  <si>
    <t>Хімія  органічна</t>
  </si>
  <si>
    <t>Землеробство з основами гербології</t>
  </si>
  <si>
    <t>Агрохімія</t>
  </si>
  <si>
    <t>Філософія</t>
  </si>
  <si>
    <t>ФСН.Ф</t>
  </si>
  <si>
    <t>Генетика</t>
  </si>
  <si>
    <t>Разом за 2 курсом</t>
  </si>
  <si>
    <t xml:space="preserve">Фітопатологія </t>
  </si>
  <si>
    <t>Агрофармакологія</t>
  </si>
  <si>
    <t>Плодівництво</t>
  </si>
  <si>
    <t>Виноградарство</t>
  </si>
  <si>
    <t>Разом за 3 курсом</t>
  </si>
  <si>
    <t>ІV. Практика</t>
  </si>
  <si>
    <t>Назва практики</t>
  </si>
  <si>
    <t>семестр</t>
  </si>
  <si>
    <t>к-ть год.</t>
  </si>
  <si>
    <t>к-ть тижн.</t>
  </si>
  <si>
    <t>форма контролю</t>
  </si>
  <si>
    <t>диф.залік</t>
  </si>
  <si>
    <t>Рослинництво з основа-
ми кормовиробництва</t>
  </si>
  <si>
    <t>М</t>
  </si>
  <si>
    <t>всі</t>
  </si>
  <si>
    <t>Технологія переробки та зберігання продукції рослинництва</t>
  </si>
  <si>
    <t xml:space="preserve">Виробнича практика </t>
  </si>
  <si>
    <t>8д</t>
  </si>
  <si>
    <t>Разом за 4 курсом</t>
  </si>
  <si>
    <t>16 22</t>
  </si>
  <si>
    <t>23 29</t>
  </si>
  <si>
    <t>ІV. Атестація</t>
  </si>
  <si>
    <t>Назва</t>
  </si>
  <si>
    <t>Семестр</t>
  </si>
  <si>
    <t>13 19</t>
  </si>
  <si>
    <t>20 26</t>
  </si>
  <si>
    <t>бакалавр із садівництва та виноградарства</t>
  </si>
  <si>
    <t>12 18</t>
  </si>
  <si>
    <t>19 25</t>
  </si>
  <si>
    <t>Декан біологічного факультету ________________________________Ярослава ГАСИНЕЦЬ</t>
  </si>
  <si>
    <t>Погоджено</t>
  </si>
  <si>
    <t>Заступник начальника навчальної частини                                                          Надія ЛЕМАК</t>
  </si>
  <si>
    <t>ННХЕ.ОХ</t>
  </si>
  <si>
    <t>11 17</t>
  </si>
  <si>
    <t>18 24</t>
  </si>
  <si>
    <t>25 31</t>
  </si>
  <si>
    <t>____________ Олександр СЛИВКА</t>
  </si>
  <si>
    <t xml:space="preserve">Садівництво та виноградарство </t>
  </si>
  <si>
    <t>Навчальна практика,2 тижні (1 т. Рослинництво, 
1 т. Землеробство)</t>
  </si>
  <si>
    <t xml:space="preserve">Овочівництво </t>
  </si>
  <si>
    <t>Навчальна практика, 8 тижнів (3 т. Овочівництво, 2 т. Плодівництво, 3 т. Виноградарство)</t>
  </si>
  <si>
    <t>а</t>
  </si>
  <si>
    <t xml:space="preserve"> - атестація</t>
  </si>
  <si>
    <t>вр</t>
  </si>
  <si>
    <t xml:space="preserve">- виконання дипломної роботи </t>
  </si>
  <si>
    <t>24</t>
  </si>
  <si>
    <t>20</t>
  </si>
  <si>
    <t>203 Садівництво, плодоовочівництво та виноградарство</t>
  </si>
  <si>
    <t>бакалавр із садівництва, плодоовочівництва та виноградарства</t>
  </si>
  <si>
    <t>Біологічний факультет</t>
  </si>
  <si>
    <t>02 08</t>
  </si>
  <si>
    <t>09 15</t>
  </si>
  <si>
    <t>04 10</t>
  </si>
  <si>
    <t>30 05</t>
  </si>
  <si>
    <t>06 12</t>
  </si>
  <si>
    <t>27 02</t>
  </si>
  <si>
    <t>03 09</t>
  </si>
  <si>
    <t>05 11</t>
  </si>
  <si>
    <t>26 01</t>
  </si>
  <si>
    <t>Атестаційний екзамен</t>
  </si>
  <si>
    <t>Економіка, підприємництво, менеджмент</t>
  </si>
  <si>
    <t>Селекція та насінництво овочевих і плодових культур</t>
  </si>
  <si>
    <t>Виноробство</t>
  </si>
  <si>
    <t xml:space="preserve">Стандартизація та управління якістю плодоовочевої продукції </t>
  </si>
  <si>
    <t>Грибівництво</t>
  </si>
  <si>
    <t>Овочіництво закритого грунту</t>
  </si>
  <si>
    <r>
      <t xml:space="preserve">4 курс </t>
    </r>
    <r>
      <rPr>
        <sz val="12"/>
        <rFont val="Arial Cyr"/>
        <charset val="204"/>
      </rPr>
      <t>(на основі навч. плану, затвердженого в 2021  році)</t>
    </r>
  </si>
  <si>
    <t>ЕФ.ЕПТ</t>
  </si>
  <si>
    <t>ЗК.НК</t>
  </si>
  <si>
    <t>Основи наукових досліджень у плодівництві, овочівництві, виноградарстві</t>
  </si>
  <si>
    <t>ІІ семестр (15/15/15/13 тижнів)</t>
  </si>
  <si>
    <t>І семестр (18/18/15/14 тижнів)</t>
  </si>
  <si>
    <t>"_____" _________ 2025 р.</t>
  </si>
  <si>
    <t>РОБОЧИЙ НАВЧАЛЬНИЙ ПЛАН НА 2025/2026 НАВЧАЛЬНИЙ РІК</t>
  </si>
  <si>
    <t>01 07</t>
  </si>
  <si>
    <t>08 14</t>
  </si>
  <si>
    <t>15 21</t>
  </si>
  <si>
    <t>22 28</t>
  </si>
  <si>
    <t>29 05</t>
  </si>
  <si>
    <t>29 04</t>
  </si>
  <si>
    <t>23 01</t>
  </si>
  <si>
    <t>27 03</t>
  </si>
  <si>
    <t xml:space="preserve">Розрахунковий строк виконання освітньої програми: </t>
  </si>
  <si>
    <t>4 роки</t>
  </si>
  <si>
    <t>Освітня кваліфікація 2-3 курс:</t>
  </si>
  <si>
    <t xml:space="preserve">Освітня кваліфікація: 4 курс: </t>
  </si>
  <si>
    <r>
      <t xml:space="preserve">3 курс </t>
    </r>
    <r>
      <rPr>
        <sz val="12"/>
        <rFont val="Arial Cyr"/>
        <charset val="204"/>
      </rPr>
      <t>(на основі навч. плану, затвердженого в 2023  році)</t>
    </r>
  </si>
  <si>
    <r>
      <t xml:space="preserve">2 курс </t>
    </r>
    <r>
      <rPr>
        <sz val="12"/>
        <rFont val="Arial Cyr"/>
        <charset val="204"/>
      </rPr>
      <t>(на основі навч. плану, затвердженого в 2024  році)</t>
    </r>
  </si>
  <si>
    <t>Антикорупція та доброчесність</t>
  </si>
  <si>
    <t>ЮФ.АФІП</t>
  </si>
  <si>
    <t>Робочий навчальний план схвалено на засіданні Вченої ради факультету, протокол № ____ від "__" _____ 2025 р.</t>
  </si>
  <si>
    <t xml:space="preserve">Спеціальність 2-3 курси:                                                   </t>
  </si>
  <si>
    <t xml:space="preserve">Спеціальність 4 курс:                                                   </t>
  </si>
  <si>
    <t>БФ.З</t>
  </si>
  <si>
    <t>Вибіркова дисципліна із кафедрального каталогу / Обліки шкідливих організмів в агроценозах</t>
  </si>
  <si>
    <t>Вибіркова дисципліна із кафедрального каталогу / Біотехнологічні методи відновлення родючості грунтів</t>
  </si>
  <si>
    <t>Вибіркова дисципліна із кафедрального каталогу / Вступ до фаху</t>
  </si>
  <si>
    <t>Вибіркова дисципліна із кафедрального каталогу / Меліорація</t>
  </si>
  <si>
    <t>Вибіркова дисципліна із загальноуніверситетського каталогу / Присадибне садівництво</t>
  </si>
  <si>
    <t>Вибіркова дисципліна із загальноуніверситетського каталогу / Присадибне городництво</t>
  </si>
  <si>
    <t>Вибіркова дисципліна із кафедрального каталогу / Гідропоніка</t>
  </si>
  <si>
    <t>Вибіркова дисципліна із кафедрального каталогу/  Фітосанітарна безпека</t>
  </si>
  <si>
    <t>Вибіркова дисципліна із кафедрального каталогу / Точне землеробство</t>
  </si>
  <si>
    <t>Вибіркова дисципліна із кафедрального каталогу / Сенсорний аналіз харчових продуктів</t>
  </si>
  <si>
    <t>Вибіркова дисципліна із кафедрального каталогу / Основи сенсорного аналізу</t>
  </si>
  <si>
    <t>Вибіркова дисципліна із кафедрального каталогу / Імунітет рослин</t>
  </si>
  <si>
    <t>Вибіркова дисципліна із кафедрального каталогу/ Культиваційні споруди в овочівництві</t>
  </si>
  <si>
    <t>Вибіркова дисципліна із кафедрального каталогу/ Cенсорний аналіз харчових продуктів</t>
  </si>
  <si>
    <t>Базова загальновійськова підготовка</t>
  </si>
  <si>
    <t>3*</t>
  </si>
  <si>
    <t>3д</t>
  </si>
  <si>
    <t>ВДЗК Озеленення інтер’єрів та фітодизайн</t>
  </si>
  <si>
    <t>ВДЗК Біологія поведінки людини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</si>
</sst>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0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sz val="14"/>
      <name val="Arial Cyr"/>
      <charset val="204"/>
    </font>
    <font>
      <b/>
      <sz val="8"/>
      <name val="Arial Cyr"/>
      <charset val="204"/>
    </font>
    <font>
      <sz val="7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7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B050"/>
      <name val="Arial Cyr"/>
      <charset val="204"/>
    </font>
    <font>
      <i/>
      <sz val="9"/>
      <color theme="1"/>
      <name val="Arial Cyr"/>
      <charset val="204"/>
    </font>
    <font>
      <sz val="9"/>
      <color theme="1"/>
      <name val="Arial Cyr"/>
      <charset val="204"/>
    </font>
    <font>
      <b/>
      <i/>
      <sz val="8"/>
      <name val="Arial Cyr"/>
      <charset val="204"/>
    </font>
    <font>
      <b/>
      <i/>
      <sz val="9"/>
      <color theme="1"/>
      <name val="Arial Cyr"/>
      <charset val="204"/>
    </font>
    <font>
      <sz val="9"/>
      <color theme="9" tint="-0.249977111117893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9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1" fillId="0" borderId="0" xfId="0" applyFont="1" applyFill="1"/>
    <xf numFmtId="0" fontId="12" fillId="0" borderId="0" xfId="0" applyFont="1" applyFill="1" applyBorder="1" applyAlignment="1">
      <alignment textRotation="90"/>
    </xf>
    <xf numFmtId="164" fontId="2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0" fillId="0" borderId="28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12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10" fillId="0" borderId="44" xfId="0" applyFont="1" applyFill="1" applyBorder="1" applyAlignment="1">
      <alignment horizontal="center"/>
    </xf>
    <xf numFmtId="0" fontId="10" fillId="0" borderId="45" xfId="0" applyFont="1" applyFill="1" applyBorder="1" applyAlignment="1">
      <alignment horizontal="center"/>
    </xf>
    <xf numFmtId="0" fontId="10" fillId="0" borderId="46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/>
    <xf numFmtId="0" fontId="12" fillId="0" borderId="0" xfId="0" applyFont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left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1" fillId="0" borderId="0" xfId="0" applyFont="1"/>
    <xf numFmtId="0" fontId="11" fillId="0" borderId="35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1" fillId="0" borderId="22" xfId="0" applyFont="1" applyFill="1" applyBorder="1" applyAlignment="1">
      <alignment horizontal="center"/>
    </xf>
    <xf numFmtId="1" fontId="11" fillId="0" borderId="65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1" fontId="11" fillId="0" borderId="13" xfId="0" applyNumberFormat="1" applyFont="1" applyFill="1" applyBorder="1" applyAlignment="1">
      <alignment horizontal="center"/>
    </xf>
    <xf numFmtId="1" fontId="11" fillId="0" borderId="38" xfId="0" applyNumberFormat="1" applyFont="1" applyBorder="1" applyAlignment="1">
      <alignment horizontal="center" vertical="center"/>
    </xf>
    <xf numFmtId="1" fontId="11" fillId="0" borderId="76" xfId="0" applyNumberFormat="1" applyFont="1" applyFill="1" applyBorder="1" applyAlignment="1">
      <alignment horizontal="center"/>
    </xf>
    <xf numFmtId="1" fontId="11" fillId="0" borderId="28" xfId="0" applyNumberFormat="1" applyFont="1" applyFill="1" applyBorder="1"/>
    <xf numFmtId="0" fontId="11" fillId="0" borderId="54" xfId="0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/>
    </xf>
    <xf numFmtId="49" fontId="13" fillId="0" borderId="0" xfId="1" applyNumberFormat="1" applyFont="1" applyFill="1" applyBorder="1" applyAlignment="1">
      <alignment horizontal="center"/>
    </xf>
    <xf numFmtId="0" fontId="11" fillId="0" borderId="0" xfId="1" applyFont="1" applyFill="1"/>
    <xf numFmtId="0" fontId="11" fillId="0" borderId="39" xfId="0" applyFont="1" applyFill="1" applyBorder="1"/>
    <xf numFmtId="0" fontId="11" fillId="0" borderId="64" xfId="0" applyFont="1" applyFill="1" applyBorder="1"/>
    <xf numFmtId="0" fontId="2" fillId="0" borderId="63" xfId="0" applyFont="1" applyFill="1" applyBorder="1" applyAlignment="1">
      <alignment horizontal="center"/>
    </xf>
    <xf numFmtId="0" fontId="11" fillId="0" borderId="36" xfId="0" applyFont="1" applyBorder="1" applyAlignment="1">
      <alignment horizontal="center" vertical="center"/>
    </xf>
    <xf numFmtId="49" fontId="11" fillId="0" borderId="0" xfId="0" applyNumberFormat="1" applyFont="1"/>
    <xf numFmtId="49" fontId="11" fillId="0" borderId="60" xfId="0" applyNumberFormat="1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60" xfId="0" applyFont="1" applyBorder="1"/>
    <xf numFmtId="0" fontId="0" fillId="0" borderId="0" xfId="0" applyBorder="1"/>
    <xf numFmtId="49" fontId="10" fillId="0" borderId="0" xfId="0" applyNumberFormat="1" applyFont="1" applyBorder="1"/>
    <xf numFmtId="49" fontId="11" fillId="0" borderId="36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15" fillId="0" borderId="0" xfId="0" applyNumberFormat="1" applyFont="1" applyBorder="1"/>
    <xf numFmtId="0" fontId="15" fillId="0" borderId="0" xfId="0" applyFont="1" applyBorder="1"/>
    <xf numFmtId="0" fontId="10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75" xfId="0" applyFont="1" applyFill="1" applyBorder="1" applyAlignment="1">
      <alignment horizontal="center"/>
    </xf>
    <xf numFmtId="1" fontId="11" fillId="0" borderId="24" xfId="0" applyNumberFormat="1" applyFont="1" applyFill="1" applyBorder="1" applyAlignment="1">
      <alignment horizontal="center" vertical="center"/>
    </xf>
    <xf numFmtId="0" fontId="0" fillId="0" borderId="63" xfId="0" applyBorder="1"/>
    <xf numFmtId="0" fontId="10" fillId="0" borderId="41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3" fillId="0" borderId="0" xfId="1" applyFont="1" applyAlignment="1">
      <alignment horizontal="center"/>
    </xf>
    <xf numFmtId="49" fontId="13" fillId="0" borderId="0" xfId="1" applyNumberFormat="1" applyFont="1" applyAlignment="1">
      <alignment horizontal="center"/>
    </xf>
    <xf numFmtId="0" fontId="11" fillId="0" borderId="0" xfId="1" applyFont="1"/>
    <xf numFmtId="1" fontId="11" fillId="0" borderId="7" xfId="0" applyNumberFormat="1" applyFont="1" applyBorder="1" applyAlignment="1">
      <alignment horizontal="center" vertical="center"/>
    </xf>
    <xf numFmtId="1" fontId="11" fillId="0" borderId="13" xfId="0" applyNumberFormat="1" applyFont="1" applyBorder="1"/>
    <xf numFmtId="0" fontId="2" fillId="0" borderId="0" xfId="0" applyFont="1" applyAlignment="1">
      <alignment horizontal="center"/>
    </xf>
    <xf numFmtId="1" fontId="11" fillId="0" borderId="39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" fontId="11" fillId="0" borderId="1" xfId="0" applyNumberFormat="1" applyFont="1" applyBorder="1"/>
    <xf numFmtId="1" fontId="11" fillId="0" borderId="2" xfId="0" applyNumberFormat="1" applyFont="1" applyBorder="1" applyAlignment="1">
      <alignment horizontal="center"/>
    </xf>
    <xf numFmtId="0" fontId="11" fillId="0" borderId="39" xfId="0" applyFont="1" applyBorder="1"/>
    <xf numFmtId="0" fontId="17" fillId="0" borderId="65" xfId="0" applyFont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90" xfId="0" applyFont="1" applyFill="1" applyBorder="1" applyAlignment="1">
      <alignment horizontal="center"/>
    </xf>
    <xf numFmtId="0" fontId="10" fillId="0" borderId="93" xfId="0" applyFont="1" applyFill="1" applyBorder="1" applyAlignment="1">
      <alignment horizontal="center"/>
    </xf>
    <xf numFmtId="0" fontId="10" fillId="0" borderId="94" xfId="0" applyFont="1" applyFill="1" applyBorder="1" applyAlignment="1">
      <alignment horizontal="center"/>
    </xf>
    <xf numFmtId="0" fontId="10" fillId="0" borderId="90" xfId="0" applyFont="1" applyBorder="1" applyAlignment="1">
      <alignment horizontal="center" vertical="center" wrapText="1"/>
    </xf>
    <xf numFmtId="0" fontId="10" fillId="0" borderId="93" xfId="0" applyFont="1" applyBorder="1" applyAlignment="1">
      <alignment horizontal="center" vertical="center" wrapText="1"/>
    </xf>
    <xf numFmtId="0" fontId="10" fillId="0" borderId="94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21" fillId="0" borderId="34" xfId="0" applyFont="1" applyFill="1" applyBorder="1" applyAlignment="1">
      <alignment horizontal="left" vertical="center" wrapText="1"/>
    </xf>
    <xf numFmtId="0" fontId="21" fillId="0" borderId="33" xfId="0" applyFont="1" applyFill="1" applyBorder="1" applyAlignment="1">
      <alignment horizontal="left" vertical="center" wrapText="1"/>
    </xf>
    <xf numFmtId="0" fontId="21" fillId="0" borderId="65" xfId="0" applyFont="1" applyFill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1" fontId="11" fillId="0" borderId="36" xfId="0" applyNumberFormat="1" applyFont="1" applyBorder="1" applyAlignment="1">
      <alignment horizontal="center" vertical="center"/>
    </xf>
    <xf numFmtId="164" fontId="11" fillId="0" borderId="36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1" fontId="16" fillId="0" borderId="36" xfId="0" applyNumberFormat="1" applyFont="1" applyBorder="1" applyAlignment="1">
      <alignment horizontal="center" vertical="center"/>
    </xf>
    <xf numFmtId="1" fontId="11" fillId="0" borderId="8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textRotation="90"/>
    </xf>
    <xf numFmtId="0" fontId="12" fillId="0" borderId="80" xfId="0" applyFont="1" applyFill="1" applyBorder="1" applyAlignment="1">
      <alignment horizontal="center" textRotation="90"/>
    </xf>
    <xf numFmtId="0" fontId="12" fillId="0" borderId="5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 textRotation="90" wrapText="1"/>
    </xf>
    <xf numFmtId="0" fontId="12" fillId="0" borderId="82" xfId="0" applyFont="1" applyFill="1" applyBorder="1" applyAlignment="1">
      <alignment horizontal="center" textRotation="90" wrapText="1"/>
    </xf>
    <xf numFmtId="0" fontId="12" fillId="0" borderId="4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 textRotation="90"/>
    </xf>
    <xf numFmtId="0" fontId="12" fillId="0" borderId="75" xfId="0" applyFont="1" applyFill="1" applyBorder="1" applyAlignment="1">
      <alignment horizontal="center" textRotation="90"/>
    </xf>
    <xf numFmtId="0" fontId="12" fillId="0" borderId="23" xfId="0" applyFont="1" applyFill="1" applyBorder="1" applyAlignment="1">
      <alignment horizontal="center"/>
    </xf>
    <xf numFmtId="164" fontId="16" fillId="0" borderId="36" xfId="0" applyNumberFormat="1" applyFont="1" applyBorder="1" applyAlignment="1">
      <alignment horizontal="center" vertical="center"/>
    </xf>
    <xf numFmtId="1" fontId="11" fillId="0" borderId="73" xfId="0" applyNumberFormat="1" applyFont="1" applyFill="1" applyBorder="1" applyAlignment="1">
      <alignment horizontal="left" vertical="center" wrapText="1"/>
    </xf>
    <xf numFmtId="1" fontId="11" fillId="0" borderId="9" xfId="0" applyNumberFormat="1" applyFont="1" applyFill="1" applyBorder="1" applyAlignment="1">
      <alignment horizontal="left" vertical="center" wrapText="1"/>
    </xf>
    <xf numFmtId="1" fontId="11" fillId="0" borderId="100" xfId="0" applyNumberFormat="1" applyFont="1" applyFill="1" applyBorder="1" applyAlignment="1">
      <alignment horizontal="left" vertical="center" wrapText="1"/>
    </xf>
    <xf numFmtId="1" fontId="11" fillId="0" borderId="95" xfId="0" applyNumberFormat="1" applyFont="1" applyFill="1" applyBorder="1" applyAlignment="1">
      <alignment horizontal="center" vertical="center" wrapText="1"/>
    </xf>
    <xf numFmtId="1" fontId="11" fillId="0" borderId="24" xfId="0" applyNumberFormat="1" applyFont="1" applyFill="1" applyBorder="1" applyAlignment="1">
      <alignment horizontal="center" vertical="center" wrapText="1"/>
    </xf>
    <xf numFmtId="1" fontId="11" fillId="0" borderId="66" xfId="0" applyNumberFormat="1" applyFont="1" applyFill="1" applyBorder="1" applyAlignment="1">
      <alignment horizontal="center" vertical="center" wrapText="1"/>
    </xf>
    <xf numFmtId="1" fontId="11" fillId="0" borderId="25" xfId="0" applyNumberFormat="1" applyFont="1" applyFill="1" applyBorder="1" applyAlignment="1">
      <alignment horizontal="center" vertical="center" wrapText="1"/>
    </xf>
    <xf numFmtId="164" fontId="11" fillId="2" borderId="36" xfId="0" applyNumberFormat="1" applyFont="1" applyFill="1" applyBorder="1" applyAlignment="1">
      <alignment horizontal="center" vertical="center"/>
    </xf>
    <xf numFmtId="1" fontId="11" fillId="0" borderId="23" xfId="0" applyNumberFormat="1" applyFont="1" applyFill="1" applyBorder="1" applyAlignment="1">
      <alignment horizontal="center" vertical="center"/>
    </xf>
    <xf numFmtId="1" fontId="11" fillId="0" borderId="25" xfId="0" applyNumberFormat="1" applyFont="1" applyFill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164" fontId="13" fillId="0" borderId="26" xfId="0" applyNumberFormat="1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1" fontId="11" fillId="0" borderId="23" xfId="0" applyNumberFormat="1" applyFont="1" applyBorder="1" applyAlignment="1">
      <alignment horizontal="center" vertical="center"/>
    </xf>
    <xf numFmtId="1" fontId="11" fillId="0" borderId="12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" fontId="11" fillId="0" borderId="23" xfId="0" applyNumberFormat="1" applyFont="1" applyBorder="1" applyAlignment="1">
      <alignment horizontal="left" vertical="center" wrapText="1"/>
    </xf>
    <xf numFmtId="164" fontId="11" fillId="0" borderId="24" xfId="0" applyNumberFormat="1" applyFont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/>
    </xf>
    <xf numFmtId="1" fontId="11" fillId="0" borderId="66" xfId="0" applyNumberFormat="1" applyFont="1" applyBorder="1" applyAlignment="1">
      <alignment horizontal="center" vertical="center" wrapText="1"/>
    </xf>
    <xf numFmtId="1" fontId="11" fillId="0" borderId="25" xfId="0" applyNumberFormat="1" applyFont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left" vertical="center" wrapText="1"/>
    </xf>
    <xf numFmtId="0" fontId="18" fillId="0" borderId="33" xfId="0" applyFont="1" applyFill="1" applyBorder="1" applyAlignment="1">
      <alignment horizontal="left" vertical="center" wrapText="1"/>
    </xf>
    <xf numFmtId="164" fontId="11" fillId="0" borderId="8" xfId="0" applyNumberFormat="1" applyFont="1" applyBorder="1" applyAlignment="1">
      <alignment horizontal="center" vertical="center"/>
    </xf>
    <xf numFmtId="1" fontId="11" fillId="0" borderId="25" xfId="0" applyNumberFormat="1" applyFont="1" applyBorder="1" applyAlignment="1">
      <alignment horizontal="center" vertical="center"/>
    </xf>
    <xf numFmtId="1" fontId="11" fillId="0" borderId="12" xfId="0" applyNumberFormat="1" applyFont="1" applyFill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49" fontId="13" fillId="0" borderId="48" xfId="1" applyNumberFormat="1" applyFont="1" applyFill="1" applyBorder="1" applyAlignment="1">
      <alignment horizontal="center" vertical="center"/>
    </xf>
    <xf numFmtId="0" fontId="13" fillId="0" borderId="49" xfId="1" applyFont="1" applyFill="1" applyBorder="1" applyAlignment="1">
      <alignment horizontal="center" vertical="center"/>
    </xf>
    <xf numFmtId="0" fontId="13" fillId="0" borderId="50" xfId="1" applyFont="1" applyFill="1" applyBorder="1" applyAlignment="1">
      <alignment horizontal="center" vertical="center"/>
    </xf>
    <xf numFmtId="0" fontId="13" fillId="0" borderId="26" xfId="1" applyFont="1" applyFill="1" applyBorder="1" applyAlignment="1">
      <alignment horizontal="center" vertical="center"/>
    </xf>
    <xf numFmtId="0" fontId="13" fillId="0" borderId="27" xfId="1" applyFont="1" applyFill="1" applyBorder="1" applyAlignment="1">
      <alignment horizontal="center" vertical="center"/>
    </xf>
    <xf numFmtId="0" fontId="13" fillId="0" borderId="28" xfId="1" applyFont="1" applyFill="1" applyBorder="1" applyAlignment="1">
      <alignment horizontal="center" vertical="center"/>
    </xf>
    <xf numFmtId="0" fontId="13" fillId="0" borderId="51" xfId="1" applyFont="1" applyFill="1" applyBorder="1" applyAlignment="1">
      <alignment horizontal="center" vertical="center"/>
    </xf>
    <xf numFmtId="0" fontId="13" fillId="0" borderId="52" xfId="1" applyFont="1" applyFill="1" applyBorder="1" applyAlignment="1">
      <alignment horizontal="center" vertical="center"/>
    </xf>
    <xf numFmtId="0" fontId="13" fillId="0" borderId="53" xfId="1" applyFont="1" applyFill="1" applyBorder="1" applyAlignment="1">
      <alignment horizontal="center" vertical="center"/>
    </xf>
    <xf numFmtId="0" fontId="11" fillId="0" borderId="90" xfId="1" applyFont="1" applyBorder="1" applyAlignment="1">
      <alignment horizontal="center" vertical="center"/>
    </xf>
    <xf numFmtId="0" fontId="11" fillId="0" borderId="91" xfId="1" applyFont="1" applyBorder="1" applyAlignment="1">
      <alignment horizontal="center" vertical="center"/>
    </xf>
    <xf numFmtId="0" fontId="11" fillId="0" borderId="67" xfId="1" applyFont="1" applyBorder="1" applyAlignment="1">
      <alignment horizontal="center" vertical="center" wrapText="1"/>
    </xf>
    <xf numFmtId="0" fontId="11" fillId="0" borderId="48" xfId="1" applyFont="1" applyBorder="1" applyAlignment="1">
      <alignment horizontal="center" vertical="center" wrapText="1"/>
    </xf>
    <xf numFmtId="0" fontId="11" fillId="0" borderId="68" xfId="1" applyFont="1" applyBorder="1" applyAlignment="1">
      <alignment horizontal="center" vertical="center" wrapText="1"/>
    </xf>
    <xf numFmtId="0" fontId="11" fillId="0" borderId="92" xfId="1" applyFont="1" applyBorder="1" applyAlignment="1">
      <alignment horizontal="center" vertical="center" wrapText="1"/>
    </xf>
    <xf numFmtId="0" fontId="11" fillId="0" borderId="93" xfId="1" applyFont="1" applyBorder="1" applyAlignment="1">
      <alignment horizontal="center" vertical="center" wrapText="1"/>
    </xf>
    <xf numFmtId="0" fontId="11" fillId="0" borderId="94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1" fontId="11" fillId="0" borderId="41" xfId="0" applyNumberFormat="1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164" fontId="11" fillId="0" borderId="41" xfId="0" applyNumberFormat="1" applyFont="1" applyFill="1" applyBorder="1" applyAlignment="1">
      <alignment horizontal="center" vertical="center"/>
    </xf>
    <xf numFmtId="1" fontId="11" fillId="0" borderId="4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left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1" fontId="11" fillId="0" borderId="61" xfId="0" applyNumberFormat="1" applyFont="1" applyFill="1" applyBorder="1" applyAlignment="1">
      <alignment horizontal="center" vertical="center"/>
    </xf>
    <xf numFmtId="1" fontId="11" fillId="0" borderId="37" xfId="0" applyNumberFormat="1" applyFont="1" applyBorder="1" applyAlignment="1">
      <alignment horizontal="center" vertical="center"/>
    </xf>
    <xf numFmtId="164" fontId="13" fillId="0" borderId="49" xfId="0" applyNumberFormat="1" applyFont="1" applyFill="1" applyBorder="1" applyAlignment="1">
      <alignment horizontal="center" vertical="center"/>
    </xf>
    <xf numFmtId="164" fontId="13" fillId="0" borderId="53" xfId="0" applyNumberFormat="1" applyFont="1" applyFill="1" applyBorder="1" applyAlignment="1">
      <alignment horizontal="center" vertical="center"/>
    </xf>
    <xf numFmtId="1" fontId="13" fillId="0" borderId="49" xfId="0" applyNumberFormat="1" applyFont="1" applyFill="1" applyBorder="1" applyAlignment="1">
      <alignment horizontal="center" vertical="center"/>
    </xf>
    <xf numFmtId="1" fontId="13" fillId="0" borderId="53" xfId="0" applyNumberFormat="1" applyFont="1" applyFill="1" applyBorder="1" applyAlignment="1">
      <alignment horizontal="center" vertical="center"/>
    </xf>
    <xf numFmtId="1" fontId="13" fillId="0" borderId="51" xfId="0" applyNumberFormat="1" applyFont="1" applyFill="1" applyBorder="1" applyAlignment="1">
      <alignment horizontal="center" vertical="center"/>
    </xf>
    <xf numFmtId="164" fontId="11" fillId="0" borderId="40" xfId="0" applyNumberFormat="1" applyFont="1" applyFill="1" applyBorder="1" applyAlignment="1">
      <alignment horizontal="center" vertical="center" wrapText="1"/>
    </xf>
    <xf numFmtId="164" fontId="11" fillId="0" borderId="42" xfId="0" applyNumberFormat="1" applyFont="1" applyFill="1" applyBorder="1" applyAlignment="1">
      <alignment horizontal="center" vertical="center" wrapText="1"/>
    </xf>
    <xf numFmtId="1" fontId="11" fillId="0" borderId="62" xfId="0" applyNumberFormat="1" applyFont="1" applyFill="1" applyBorder="1" applyAlignment="1">
      <alignment horizontal="center" vertical="center" wrapText="1"/>
    </xf>
    <xf numFmtId="1" fontId="11" fillId="0" borderId="41" xfId="0" applyNumberFormat="1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164" fontId="11" fillId="0" borderId="35" xfId="0" applyNumberFormat="1" applyFont="1" applyBorder="1" applyAlignment="1">
      <alignment horizontal="center" vertical="center" wrapText="1"/>
    </xf>
    <xf numFmtId="164" fontId="11" fillId="0" borderId="37" xfId="0" applyNumberFormat="1" applyFont="1" applyBorder="1" applyAlignment="1">
      <alignment horizontal="center" vertical="center" wrapText="1"/>
    </xf>
    <xf numFmtId="1" fontId="11" fillId="0" borderId="32" xfId="0" applyNumberFormat="1" applyFont="1" applyBorder="1" applyAlignment="1">
      <alignment horizontal="center" vertical="center"/>
    </xf>
    <xf numFmtId="1" fontId="11" fillId="0" borderId="38" xfId="0" applyNumberFormat="1" applyFont="1" applyBorder="1" applyAlignment="1">
      <alignment horizontal="center" vertical="center" wrapText="1"/>
    </xf>
    <xf numFmtId="1" fontId="11" fillId="0" borderId="36" xfId="0" applyNumberFormat="1" applyFont="1" applyBorder="1" applyAlignment="1">
      <alignment horizontal="center" vertical="center" wrapText="1"/>
    </xf>
    <xf numFmtId="1" fontId="11" fillId="0" borderId="36" xfId="0" applyNumberFormat="1" applyFont="1" applyFill="1" applyBorder="1" applyAlignment="1">
      <alignment horizontal="center" vertical="center"/>
    </xf>
    <xf numFmtId="164" fontId="11" fillId="0" borderId="35" xfId="0" applyNumberFormat="1" applyFont="1" applyFill="1" applyBorder="1" applyAlignment="1">
      <alignment horizontal="center" vertical="center"/>
    </xf>
    <xf numFmtId="164" fontId="11" fillId="0" borderId="37" xfId="0" applyNumberFormat="1" applyFont="1" applyFill="1" applyBorder="1" applyAlignment="1">
      <alignment horizontal="center" vertical="center"/>
    </xf>
    <xf numFmtId="1" fontId="11" fillId="0" borderId="32" xfId="0" applyNumberFormat="1" applyFont="1" applyFill="1" applyBorder="1" applyAlignment="1">
      <alignment horizontal="center" vertical="center"/>
    </xf>
    <xf numFmtId="1" fontId="11" fillId="0" borderId="38" xfId="0" applyNumberFormat="1" applyFont="1" applyFill="1" applyBorder="1" applyAlignment="1">
      <alignment horizontal="center" vertical="center"/>
    </xf>
    <xf numFmtId="164" fontId="11" fillId="0" borderId="35" xfId="0" applyNumberFormat="1" applyFont="1" applyBorder="1" applyAlignment="1">
      <alignment horizontal="center" vertical="center"/>
    </xf>
    <xf numFmtId="164" fontId="11" fillId="0" borderId="37" xfId="0" applyNumberFormat="1" applyFont="1" applyBorder="1" applyAlignment="1">
      <alignment horizontal="center" vertical="center"/>
    </xf>
    <xf numFmtId="0" fontId="21" fillId="0" borderId="32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164" fontId="11" fillId="0" borderId="35" xfId="0" applyNumberFormat="1" applyFont="1" applyFill="1" applyBorder="1" applyAlignment="1">
      <alignment horizontal="center" vertical="center" wrapText="1"/>
    </xf>
    <xf numFmtId="164" fontId="11" fillId="0" borderId="37" xfId="0" applyNumberFormat="1" applyFont="1" applyFill="1" applyBorder="1" applyAlignment="1">
      <alignment horizontal="center" vertical="center" wrapText="1"/>
    </xf>
    <xf numFmtId="1" fontId="11" fillId="0" borderId="37" xfId="0" applyNumberFormat="1" applyFont="1" applyFill="1" applyBorder="1" applyAlignment="1">
      <alignment horizontal="center" vertical="center"/>
    </xf>
    <xf numFmtId="164" fontId="11" fillId="0" borderId="36" xfId="0" applyNumberFormat="1" applyFont="1" applyFill="1" applyBorder="1" applyAlignment="1">
      <alignment horizontal="center" vertical="center"/>
    </xf>
    <xf numFmtId="49" fontId="19" fillId="0" borderId="55" xfId="0" applyNumberFormat="1" applyFont="1" applyBorder="1" applyAlignment="1">
      <alignment horizontal="center" vertical="center"/>
    </xf>
    <xf numFmtId="49" fontId="19" fillId="0" borderId="59" xfId="0" applyNumberFormat="1" applyFont="1" applyBorder="1" applyAlignment="1">
      <alignment horizontal="center" vertical="center"/>
    </xf>
    <xf numFmtId="1" fontId="19" fillId="0" borderId="55" xfId="0" applyNumberFormat="1" applyFont="1" applyBorder="1" applyAlignment="1">
      <alignment horizontal="center" vertical="center"/>
    </xf>
    <xf numFmtId="1" fontId="19" fillId="0" borderId="59" xfId="0" applyNumberFormat="1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/>
    </xf>
    <xf numFmtId="1" fontId="13" fillId="0" borderId="3" xfId="0" applyNumberFormat="1" applyFont="1" applyFill="1" applyBorder="1" applyAlignment="1">
      <alignment horizontal="center" vertical="center"/>
    </xf>
    <xf numFmtId="1" fontId="11" fillId="0" borderId="77" xfId="0" applyNumberFormat="1" applyFont="1" applyFill="1" applyBorder="1" applyAlignment="1">
      <alignment horizontal="center" vertical="center"/>
    </xf>
    <xf numFmtId="1" fontId="11" fillId="0" borderId="69" xfId="0" applyNumberFormat="1" applyFont="1" applyFill="1" applyBorder="1" applyAlignment="1">
      <alignment horizontal="center" vertical="center"/>
    </xf>
    <xf numFmtId="1" fontId="11" fillId="0" borderId="78" xfId="0" applyNumberFormat="1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 wrapText="1"/>
    </xf>
    <xf numFmtId="164" fontId="9" fillId="0" borderId="85" xfId="0" applyNumberFormat="1" applyFont="1" applyFill="1" applyBorder="1" applyAlignment="1">
      <alignment horizontal="center" vertical="center"/>
    </xf>
    <xf numFmtId="164" fontId="9" fillId="0" borderId="86" xfId="0" applyNumberFormat="1" applyFont="1" applyFill="1" applyBorder="1" applyAlignment="1">
      <alignment horizontal="center" vertical="center"/>
    </xf>
    <xf numFmtId="164" fontId="9" fillId="0" borderId="87" xfId="0" applyNumberFormat="1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64" fontId="19" fillId="0" borderId="55" xfId="0" applyNumberFormat="1" applyFont="1" applyBorder="1" applyAlignment="1">
      <alignment horizontal="center" vertical="center"/>
    </xf>
    <xf numFmtId="164" fontId="19" fillId="0" borderId="59" xfId="0" applyNumberFormat="1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4" fillId="0" borderId="77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4" fillId="0" borderId="78" xfId="0" applyFont="1" applyFill="1" applyBorder="1" applyAlignment="1">
      <alignment horizontal="center" vertical="center"/>
    </xf>
    <xf numFmtId="0" fontId="21" fillId="0" borderId="55" xfId="0" applyFont="1" applyFill="1" applyBorder="1" applyAlignment="1">
      <alignment horizontal="left" vertical="center" wrapText="1"/>
    </xf>
    <xf numFmtId="0" fontId="21" fillId="0" borderId="57" xfId="0" applyFont="1" applyFill="1" applyBorder="1" applyAlignment="1">
      <alignment horizontal="left" vertical="center" wrapText="1"/>
    </xf>
    <xf numFmtId="0" fontId="21" fillId="0" borderId="58" xfId="0" applyFont="1" applyFill="1" applyBorder="1" applyAlignment="1">
      <alignment horizontal="left" vertical="center" wrapText="1"/>
    </xf>
    <xf numFmtId="0" fontId="19" fillId="0" borderId="56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88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/>
    </xf>
    <xf numFmtId="1" fontId="13" fillId="0" borderId="3" xfId="0" applyNumberFormat="1" applyFont="1" applyFill="1" applyBorder="1" applyAlignment="1">
      <alignment horizontal="center" vertical="center" wrapText="1"/>
    </xf>
    <xf numFmtId="1" fontId="13" fillId="0" borderId="96" xfId="0" applyNumberFormat="1" applyFont="1" applyFill="1" applyBorder="1" applyAlignment="1">
      <alignment horizontal="center" vertical="center" wrapText="1"/>
    </xf>
    <xf numFmtId="1" fontId="11" fillId="0" borderId="66" xfId="0" applyNumberFormat="1" applyFont="1" applyFill="1" applyBorder="1" applyAlignment="1">
      <alignment horizontal="left" vertical="center" wrapText="1"/>
    </xf>
    <xf numFmtId="1" fontId="11" fillId="0" borderId="23" xfId="0" applyNumberFormat="1" applyFont="1" applyFill="1" applyBorder="1" applyAlignment="1">
      <alignment horizontal="left" vertical="center" wrapText="1"/>
    </xf>
    <xf numFmtId="1" fontId="11" fillId="0" borderId="7" xfId="0" applyNumberFormat="1" applyFont="1" applyFill="1" applyBorder="1" applyAlignment="1">
      <alignment horizontal="center" vertical="center" wrapText="1"/>
    </xf>
    <xf numFmtId="1" fontId="11" fillId="0" borderId="73" xfId="0" applyNumberFormat="1" applyFont="1" applyFill="1" applyBorder="1" applyAlignment="1">
      <alignment horizontal="center" vertical="center"/>
    </xf>
    <xf numFmtId="1" fontId="11" fillId="0" borderId="74" xfId="0" applyNumberFormat="1" applyFont="1" applyFill="1" applyBorder="1" applyAlignment="1">
      <alignment horizontal="center" vertical="center"/>
    </xf>
    <xf numFmtId="1" fontId="11" fillId="0" borderId="34" xfId="0" applyNumberFormat="1" applyFont="1" applyFill="1" applyBorder="1" applyAlignment="1">
      <alignment horizontal="left" vertical="center" wrapText="1"/>
    </xf>
    <xf numFmtId="1" fontId="11" fillId="0" borderId="33" xfId="0" applyNumberFormat="1" applyFont="1" applyFill="1" applyBorder="1" applyAlignment="1">
      <alignment horizontal="left" vertical="center" wrapText="1"/>
    </xf>
    <xf numFmtId="1" fontId="11" fillId="0" borderId="65" xfId="0" applyNumberFormat="1" applyFont="1" applyFill="1" applyBorder="1" applyAlignment="1">
      <alignment horizontal="left" vertical="center" wrapText="1"/>
    </xf>
    <xf numFmtId="1" fontId="11" fillId="0" borderId="33" xfId="0" applyNumberFormat="1" applyFont="1" applyFill="1" applyBorder="1" applyAlignment="1">
      <alignment horizontal="center" vertical="center" wrapText="1"/>
    </xf>
    <xf numFmtId="1" fontId="11" fillId="0" borderId="35" xfId="0" applyNumberFormat="1" applyFont="1" applyFill="1" applyBorder="1" applyAlignment="1">
      <alignment horizontal="center" vertical="center"/>
    </xf>
    <xf numFmtId="1" fontId="19" fillId="0" borderId="32" xfId="0" applyNumberFormat="1" applyFont="1" applyBorder="1" applyAlignment="1">
      <alignment horizontal="center" vertical="center"/>
    </xf>
    <xf numFmtId="1" fontId="19" fillId="0" borderId="38" xfId="0" applyNumberFormat="1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1" fontId="19" fillId="0" borderId="73" xfId="0" applyNumberFormat="1" applyFont="1" applyBorder="1" applyAlignment="1">
      <alignment horizontal="center" vertical="center"/>
    </xf>
    <xf numFmtId="1" fontId="19" fillId="0" borderId="12" xfId="0" applyNumberFormat="1" applyFont="1" applyBorder="1" applyAlignment="1">
      <alignment horizontal="center" vertical="center"/>
    </xf>
    <xf numFmtId="1" fontId="19" fillId="0" borderId="74" xfId="0" applyNumberFormat="1" applyFont="1" applyBorder="1" applyAlignment="1">
      <alignment horizontal="center" vertical="center"/>
    </xf>
    <xf numFmtId="164" fontId="19" fillId="0" borderId="36" xfId="0" applyNumberFormat="1" applyFont="1" applyBorder="1" applyAlignment="1">
      <alignment horizontal="center" vertical="center"/>
    </xf>
    <xf numFmtId="1" fontId="19" fillId="0" borderId="33" xfId="0" applyNumberFormat="1" applyFont="1" applyBorder="1" applyAlignment="1">
      <alignment horizontal="center" vertical="center"/>
    </xf>
    <xf numFmtId="1" fontId="19" fillId="0" borderId="36" xfId="0" applyNumberFormat="1" applyFont="1" applyBorder="1" applyAlignment="1">
      <alignment horizontal="center" vertical="center"/>
    </xf>
    <xf numFmtId="1" fontId="19" fillId="0" borderId="57" xfId="0" applyNumberFormat="1" applyFont="1" applyBorder="1" applyAlignment="1">
      <alignment horizontal="center" vertical="center"/>
    </xf>
    <xf numFmtId="0" fontId="18" fillId="0" borderId="35" xfId="0" applyFont="1" applyFill="1" applyBorder="1" applyAlignment="1">
      <alignment horizontal="left" vertical="center" wrapText="1"/>
    </xf>
    <xf numFmtId="0" fontId="18" fillId="0" borderId="36" xfId="0" applyFont="1" applyFill="1" applyBorder="1" applyAlignment="1">
      <alignment horizontal="left" vertical="center" wrapText="1"/>
    </xf>
    <xf numFmtId="0" fontId="18" fillId="0" borderId="37" xfId="0" applyFont="1" applyFill="1" applyBorder="1" applyAlignment="1">
      <alignment horizontal="left" vertical="center" wrapText="1"/>
    </xf>
    <xf numFmtId="1" fontId="19" fillId="0" borderId="33" xfId="0" applyNumberFormat="1" applyFont="1" applyBorder="1" applyAlignment="1">
      <alignment horizontal="center" vertical="center" wrapText="1"/>
    </xf>
    <xf numFmtId="1" fontId="19" fillId="0" borderId="65" xfId="0" applyNumberFormat="1" applyFont="1" applyBorder="1" applyAlignment="1">
      <alignment horizontal="center" vertical="center" wrapText="1"/>
    </xf>
    <xf numFmtId="1" fontId="19" fillId="0" borderId="34" xfId="0" applyNumberFormat="1" applyFont="1" applyBorder="1" applyAlignment="1">
      <alignment horizontal="center" vertical="center" wrapText="1"/>
    </xf>
    <xf numFmtId="1" fontId="19" fillId="0" borderId="38" xfId="0" applyNumberFormat="1" applyFont="1" applyBorder="1" applyAlignment="1">
      <alignment horizontal="center" vertical="center" wrapText="1"/>
    </xf>
    <xf numFmtId="1" fontId="19" fillId="0" borderId="34" xfId="0" applyNumberFormat="1" applyFont="1" applyBorder="1" applyAlignment="1">
      <alignment horizontal="center" vertical="center"/>
    </xf>
    <xf numFmtId="1" fontId="19" fillId="0" borderId="65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9" fillId="0" borderId="33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49" fontId="19" fillId="0" borderId="36" xfId="0" applyNumberFormat="1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49" fontId="0" fillId="0" borderId="36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" fontId="11" fillId="0" borderId="70" xfId="0" applyNumberFormat="1" applyFont="1" applyFill="1" applyBorder="1" applyAlignment="1">
      <alignment horizontal="center" vertical="center"/>
    </xf>
    <xf numFmtId="1" fontId="11" fillId="0" borderId="71" xfId="0" applyNumberFormat="1" applyFont="1" applyFill="1" applyBorder="1" applyAlignment="1">
      <alignment horizontal="center" vertical="center"/>
    </xf>
    <xf numFmtId="1" fontId="11" fillId="0" borderId="7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vertical="center" textRotation="90"/>
    </xf>
    <xf numFmtId="0" fontId="4" fillId="0" borderId="43" xfId="0" applyFont="1" applyFill="1" applyBorder="1" applyAlignment="1">
      <alignment horizontal="center" vertical="center"/>
    </xf>
    <xf numFmtId="0" fontId="12" fillId="0" borderId="81" xfId="0" applyFont="1" applyFill="1" applyBorder="1" applyAlignment="1">
      <alignment horizontal="center" textRotation="90"/>
    </xf>
    <xf numFmtId="0" fontId="12" fillId="0" borderId="81" xfId="0" applyFont="1" applyFill="1" applyBorder="1" applyAlignment="1">
      <alignment horizontal="center" textRotation="90" wrapText="1"/>
    </xf>
    <xf numFmtId="49" fontId="12" fillId="0" borderId="11" xfId="0" applyNumberFormat="1" applyFont="1" applyFill="1" applyBorder="1" applyAlignment="1">
      <alignment horizontal="center" textRotation="90"/>
    </xf>
    <xf numFmtId="49" fontId="12" fillId="0" borderId="83" xfId="0" applyNumberFormat="1" applyFont="1" applyFill="1" applyBorder="1" applyAlignment="1">
      <alignment horizontal="center" textRotation="90"/>
    </xf>
    <xf numFmtId="0" fontId="12" fillId="0" borderId="10" xfId="0" applyFont="1" applyFill="1" applyBorder="1" applyAlignment="1">
      <alignment horizontal="center" textRotation="90"/>
    </xf>
    <xf numFmtId="0" fontId="4" fillId="0" borderId="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 textRotation="90"/>
    </xf>
    <xf numFmtId="0" fontId="12" fillId="0" borderId="17" xfId="0" applyFont="1" applyFill="1" applyBorder="1" applyAlignment="1">
      <alignment horizontal="center" vertical="center" textRotation="90"/>
    </xf>
    <xf numFmtId="0" fontId="12" fillId="0" borderId="18" xfId="0" applyFont="1" applyFill="1" applyBorder="1" applyAlignment="1">
      <alignment horizontal="center" vertical="center" wrapText="1"/>
    </xf>
    <xf numFmtId="0" fontId="12" fillId="0" borderId="79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textRotation="90"/>
    </xf>
    <xf numFmtId="0" fontId="12" fillId="0" borderId="43" xfId="0" applyFont="1" applyFill="1" applyBorder="1" applyAlignment="1">
      <alignment horizontal="center" textRotation="90"/>
    </xf>
    <xf numFmtId="0" fontId="12" fillId="0" borderId="10" xfId="0" applyFont="1" applyFill="1" applyBorder="1" applyAlignment="1">
      <alignment horizontal="center" textRotation="90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0" fillId="0" borderId="35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" vertical="center"/>
    </xf>
    <xf numFmtId="1" fontId="11" fillId="0" borderId="97" xfId="0" applyNumberFormat="1" applyFont="1" applyFill="1" applyBorder="1" applyAlignment="1">
      <alignment horizontal="left" vertical="center" wrapText="1"/>
    </xf>
    <xf numFmtId="1" fontId="11" fillId="0" borderId="98" xfId="0" applyNumberFormat="1" applyFont="1" applyFill="1" applyBorder="1" applyAlignment="1">
      <alignment horizontal="left" vertical="center" wrapText="1"/>
    </xf>
    <xf numFmtId="1" fontId="11" fillId="0" borderId="99" xfId="0" applyNumberFormat="1" applyFont="1" applyFill="1" applyBorder="1" applyAlignment="1">
      <alignment horizontal="left" vertical="center" wrapText="1"/>
    </xf>
    <xf numFmtId="1" fontId="11" fillId="0" borderId="104" xfId="0" applyNumberFormat="1" applyFont="1" applyFill="1" applyBorder="1" applyAlignment="1">
      <alignment horizontal="center" vertical="center"/>
    </xf>
    <xf numFmtId="1" fontId="11" fillId="0" borderId="105" xfId="0" applyNumberFormat="1" applyFont="1" applyFill="1" applyBorder="1" applyAlignment="1">
      <alignment horizontal="center" vertical="center"/>
    </xf>
    <xf numFmtId="1" fontId="11" fillId="0" borderId="106" xfId="0" applyNumberFormat="1" applyFont="1" applyFill="1" applyBorder="1" applyAlignment="1">
      <alignment horizontal="center" vertical="center"/>
    </xf>
    <xf numFmtId="1" fontId="19" fillId="0" borderId="37" xfId="0" applyNumberFormat="1" applyFont="1" applyBorder="1" applyAlignment="1">
      <alignment horizontal="center" vertical="center"/>
    </xf>
    <xf numFmtId="1" fontId="19" fillId="0" borderId="35" xfId="0" applyNumberFormat="1" applyFont="1" applyBorder="1" applyAlignment="1">
      <alignment horizontal="center" vertical="center" wrapText="1"/>
    </xf>
    <xf numFmtId="1" fontId="19" fillId="0" borderId="36" xfId="0" applyNumberFormat="1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textRotation="90" wrapText="1"/>
    </xf>
    <xf numFmtId="0" fontId="10" fillId="0" borderId="17" xfId="0" applyFont="1" applyFill="1" applyBorder="1" applyAlignment="1">
      <alignment horizontal="center" vertical="center" textRotation="90" wrapText="1"/>
    </xf>
    <xf numFmtId="0" fontId="10" fillId="0" borderId="15" xfId="0" applyFont="1" applyFill="1" applyBorder="1" applyAlignment="1">
      <alignment horizontal="center" vertical="center" textRotation="90" wrapText="1"/>
    </xf>
    <xf numFmtId="1" fontId="11" fillId="0" borderId="101" xfId="0" applyNumberFormat="1" applyFont="1" applyFill="1" applyBorder="1" applyAlignment="1">
      <alignment horizontal="left" vertical="center" wrapText="1"/>
    </xf>
    <xf numFmtId="1" fontId="11" fillId="0" borderId="102" xfId="0" applyNumberFormat="1" applyFont="1" applyFill="1" applyBorder="1" applyAlignment="1">
      <alignment horizontal="left" vertical="center" wrapText="1"/>
    </xf>
    <xf numFmtId="1" fontId="11" fillId="0" borderId="10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16" xfId="0" applyFont="1" applyFill="1" applyBorder="1" applyAlignment="1">
      <alignment horizontal="center" vertical="center" textRotation="90" wrapText="1"/>
    </xf>
    <xf numFmtId="1" fontId="19" fillId="0" borderId="58" xfId="0" applyNumberFormat="1" applyFont="1" applyBorder="1" applyAlignment="1">
      <alignment horizontal="center" vertical="center"/>
    </xf>
    <xf numFmtId="1" fontId="19" fillId="0" borderId="35" xfId="0" applyNumberFormat="1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 wrapText="1"/>
    </xf>
    <xf numFmtId="164" fontId="13" fillId="0" borderId="26" xfId="0" applyNumberFormat="1" applyFont="1" applyFill="1" applyBorder="1" applyAlignment="1">
      <alignment horizontal="center" vertical="center"/>
    </xf>
    <xf numFmtId="164" fontId="13" fillId="0" borderId="27" xfId="0" applyNumberFormat="1" applyFont="1" applyFill="1" applyBorder="1" applyAlignment="1">
      <alignment horizontal="center" vertical="center"/>
    </xf>
    <xf numFmtId="164" fontId="13" fillId="0" borderId="28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36" xfId="0" applyNumberFormat="1" applyFont="1" applyBorder="1" applyAlignment="1">
      <alignment horizontal="center" vertical="center"/>
    </xf>
    <xf numFmtId="49" fontId="0" fillId="0" borderId="36" xfId="0" applyNumberFormat="1" applyFon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6" xfId="0" applyNumberFormat="1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1" fontId="0" fillId="0" borderId="36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V98"/>
  <sheetViews>
    <sheetView tabSelected="1" view="pageBreakPreview" topLeftCell="A33" zoomScaleSheetLayoutView="100" workbookViewId="0">
      <selection activeCell="AB40" sqref="AB40:AC40"/>
    </sheetView>
  </sheetViews>
  <sheetFormatPr defaultColWidth="9.109375" defaultRowHeight="13.2"/>
  <cols>
    <col min="1" max="1" width="3" style="1" customWidth="1"/>
    <col min="2" max="2" width="2.44140625" style="1" customWidth="1"/>
    <col min="3" max="9" width="2.33203125" style="1" customWidth="1"/>
    <col min="10" max="10" width="3.33203125" style="1" customWidth="1"/>
    <col min="11" max="61" width="2.33203125" style="1" customWidth="1"/>
    <col min="62" max="63" width="9.109375" style="1"/>
    <col min="64" max="64" width="9.109375" style="2"/>
    <col min="65" max="16384" width="9.109375" style="1"/>
  </cols>
  <sheetData>
    <row r="2" spans="1:64" s="15" customForma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71" t="s">
        <v>0</v>
      </c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1"/>
      <c r="AO2" s="371"/>
      <c r="AP2" s="371"/>
      <c r="AQ2" s="371"/>
      <c r="AR2" s="371"/>
      <c r="AS2" s="371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</row>
    <row r="3" spans="1:64" s="15" customFormat="1" ht="15.6">
      <c r="Q3" s="372" t="s">
        <v>1</v>
      </c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2"/>
      <c r="AM3" s="372"/>
      <c r="AN3" s="372"/>
      <c r="AO3" s="372"/>
      <c r="AP3" s="372"/>
      <c r="AQ3" s="372"/>
      <c r="AR3" s="372"/>
      <c r="AS3" s="372"/>
      <c r="AT3" s="40"/>
      <c r="AU3" s="40"/>
      <c r="AV3" s="40"/>
      <c r="AW3" s="40"/>
      <c r="AX3" s="41" t="s">
        <v>2</v>
      </c>
      <c r="AY3" s="40"/>
      <c r="AZ3" s="40"/>
      <c r="BB3" s="11"/>
      <c r="BC3" s="12"/>
      <c r="BD3" s="12"/>
      <c r="BE3" s="42"/>
      <c r="BF3" s="42"/>
      <c r="BG3" s="42"/>
      <c r="BH3" s="42"/>
      <c r="BK3" s="43"/>
      <c r="BL3" s="43"/>
    </row>
    <row r="4" spans="1:64" s="15" customFormat="1" ht="15.6">
      <c r="Q4" s="372" t="s">
        <v>130</v>
      </c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  <c r="AO4" s="372"/>
      <c r="AP4" s="372"/>
      <c r="AQ4" s="372"/>
      <c r="AR4" s="372"/>
      <c r="AS4" s="372"/>
      <c r="AT4" s="40"/>
      <c r="AU4" s="40"/>
      <c r="AV4" s="40"/>
      <c r="AW4" s="40"/>
      <c r="AX4" s="44" t="s">
        <v>3</v>
      </c>
      <c r="AY4" s="40"/>
      <c r="AZ4" s="40"/>
      <c r="BB4" s="11"/>
      <c r="BC4" s="12"/>
      <c r="BD4" s="12"/>
      <c r="BE4" s="42"/>
      <c r="BF4" s="42"/>
      <c r="BG4" s="42"/>
      <c r="BH4" s="42"/>
      <c r="BK4" s="43"/>
      <c r="BL4" s="43"/>
    </row>
    <row r="5" spans="1:64" s="15" customFormat="1" ht="15.6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11"/>
      <c r="AQ5" s="11"/>
      <c r="AR5" s="12"/>
      <c r="AS5" s="12"/>
      <c r="AT5" s="12"/>
      <c r="AU5" s="44"/>
      <c r="AV5" s="44"/>
      <c r="AW5" s="45"/>
      <c r="AX5" s="44" t="s">
        <v>117</v>
      </c>
      <c r="AY5" s="44"/>
      <c r="AZ5" s="44"/>
      <c r="BB5" s="11"/>
      <c r="BC5" s="12"/>
      <c r="BD5" s="12"/>
      <c r="BE5" s="42"/>
      <c r="BF5" s="42"/>
      <c r="BG5" s="42"/>
      <c r="BH5" s="42"/>
      <c r="BK5" s="43"/>
      <c r="BL5" s="43"/>
    </row>
    <row r="6" spans="1:64" s="15" customFormat="1" ht="17.399999999999999">
      <c r="N6" s="11"/>
      <c r="O6" s="11"/>
      <c r="P6" s="11"/>
      <c r="Q6" s="94" t="s">
        <v>154</v>
      </c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46"/>
      <c r="AX6" s="44" t="s">
        <v>153</v>
      </c>
      <c r="AY6" s="46"/>
      <c r="AZ6" s="46"/>
      <c r="BB6" s="11"/>
      <c r="BC6" s="12"/>
      <c r="BD6" s="12"/>
      <c r="BE6" s="42"/>
      <c r="BF6" s="42"/>
      <c r="BG6" s="42"/>
      <c r="BH6" s="42"/>
      <c r="BK6" s="43"/>
      <c r="BL6" s="43"/>
    </row>
    <row r="7" spans="1:64" s="15" customFormat="1" ht="12.75" customHeight="1">
      <c r="A7" s="9"/>
      <c r="B7" s="350" t="s">
        <v>4</v>
      </c>
      <c r="C7" s="350"/>
      <c r="D7" s="350"/>
      <c r="E7" s="350"/>
      <c r="F7" s="350"/>
      <c r="G7" s="350"/>
      <c r="H7" s="350"/>
      <c r="I7" s="350"/>
      <c r="J7" s="350"/>
      <c r="K7" s="350" t="s">
        <v>5</v>
      </c>
      <c r="L7" s="350"/>
      <c r="M7" s="350"/>
      <c r="N7" s="350"/>
      <c r="O7" s="350"/>
      <c r="P7" s="350"/>
      <c r="Q7" s="350"/>
      <c r="R7" s="350"/>
      <c r="S7" s="350"/>
      <c r="T7" s="350"/>
      <c r="U7" s="350"/>
      <c r="V7" s="350"/>
      <c r="W7" s="350"/>
      <c r="X7" s="350"/>
      <c r="Y7" s="350"/>
      <c r="Z7" s="350"/>
      <c r="AA7" s="350"/>
      <c r="AB7" s="350"/>
      <c r="AC7" s="350"/>
      <c r="AD7" s="350"/>
      <c r="AE7" s="350"/>
      <c r="AF7" s="350"/>
      <c r="AG7" s="350"/>
      <c r="AH7" s="350"/>
      <c r="AI7" s="350"/>
      <c r="AJ7" s="350"/>
      <c r="AK7" s="14"/>
      <c r="AL7" s="14"/>
      <c r="AM7" s="14"/>
      <c r="AN7" s="14"/>
      <c r="AO7" s="14"/>
      <c r="AP7" s="10"/>
      <c r="AQ7" s="11"/>
      <c r="AR7" s="12"/>
      <c r="AS7" s="12"/>
      <c r="AT7" s="12"/>
      <c r="AU7" s="12"/>
      <c r="AV7" s="14"/>
      <c r="AW7" s="14"/>
      <c r="AX7" s="14"/>
      <c r="AY7" s="14"/>
      <c r="AZ7" s="14"/>
      <c r="BA7" s="14"/>
      <c r="BB7" s="14"/>
      <c r="BC7" s="14"/>
      <c r="BD7" s="14"/>
    </row>
    <row r="8" spans="1:64" s="15" customFormat="1" ht="15" customHeight="1">
      <c r="A8" s="9"/>
      <c r="B8" s="350" t="s">
        <v>172</v>
      </c>
      <c r="C8" s="350"/>
      <c r="D8" s="350"/>
      <c r="E8" s="350"/>
      <c r="F8" s="350"/>
      <c r="G8" s="350"/>
      <c r="H8" s="350"/>
      <c r="I8" s="350"/>
      <c r="J8" s="350"/>
      <c r="K8" s="351" t="s">
        <v>128</v>
      </c>
      <c r="L8" s="351"/>
      <c r="M8" s="351"/>
      <c r="N8" s="351"/>
      <c r="O8" s="351"/>
      <c r="P8" s="351"/>
      <c r="Q8" s="351"/>
      <c r="R8" s="351"/>
      <c r="S8" s="351"/>
      <c r="T8" s="351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  <c r="AL8" s="351"/>
      <c r="AM8" s="351"/>
      <c r="AN8" s="351"/>
      <c r="AO8" s="351"/>
      <c r="AP8" s="351"/>
      <c r="AQ8" s="351"/>
      <c r="AR8" s="351"/>
      <c r="AS8" s="351"/>
      <c r="AT8" s="351"/>
      <c r="AU8" s="351"/>
      <c r="AV8" s="351"/>
      <c r="AW8" s="351"/>
      <c r="AX8" s="351"/>
      <c r="AY8" s="351"/>
      <c r="AZ8" s="351"/>
      <c r="BA8" s="351"/>
      <c r="BB8" s="351"/>
      <c r="BC8" s="351"/>
      <c r="BD8" s="351"/>
      <c r="BE8" s="351"/>
      <c r="BF8" s="351"/>
      <c r="BG8" s="351"/>
      <c r="BH8" s="351"/>
      <c r="BI8" s="351"/>
    </row>
    <row r="9" spans="1:64" s="15" customFormat="1" ht="12.75" customHeight="1">
      <c r="A9" s="72"/>
      <c r="B9" s="350" t="s">
        <v>173</v>
      </c>
      <c r="C9" s="350"/>
      <c r="D9" s="350"/>
      <c r="E9" s="350"/>
      <c r="F9" s="350"/>
      <c r="G9" s="350"/>
      <c r="H9" s="350"/>
      <c r="I9" s="350"/>
      <c r="J9" s="350"/>
      <c r="K9" s="350" t="s">
        <v>6</v>
      </c>
      <c r="L9" s="350"/>
      <c r="M9" s="350"/>
      <c r="N9" s="350"/>
      <c r="O9" s="350"/>
      <c r="P9" s="350"/>
      <c r="Q9" s="350"/>
      <c r="R9" s="350"/>
      <c r="S9" s="350"/>
      <c r="T9" s="350"/>
      <c r="U9" s="350"/>
      <c r="V9" s="350"/>
      <c r="W9" s="350"/>
      <c r="X9" s="350"/>
      <c r="Y9" s="350"/>
      <c r="Z9" s="350"/>
      <c r="AA9" s="350"/>
      <c r="AB9" s="350"/>
      <c r="AC9" s="350"/>
      <c r="AD9" s="350"/>
      <c r="AE9" s="350"/>
      <c r="AF9" s="350"/>
      <c r="AG9" s="350"/>
      <c r="AH9" s="350"/>
      <c r="AI9" s="350"/>
      <c r="AJ9" s="350"/>
      <c r="AK9" s="14"/>
      <c r="AL9" s="14"/>
      <c r="AM9" s="14"/>
      <c r="AN9" s="14"/>
      <c r="AO9" s="14"/>
      <c r="AP9" s="11"/>
      <c r="AQ9" s="11"/>
      <c r="AR9" s="73"/>
      <c r="AS9" s="73"/>
      <c r="AT9" s="73"/>
      <c r="AU9" s="73"/>
      <c r="AV9" s="14"/>
      <c r="AW9" s="14"/>
      <c r="AX9" s="14"/>
      <c r="AY9" s="14"/>
      <c r="AZ9" s="14"/>
      <c r="BA9" s="14"/>
      <c r="BB9" s="14"/>
      <c r="BC9" s="14"/>
      <c r="BD9" s="14"/>
    </row>
    <row r="10" spans="1:64" s="15" customFormat="1" ht="12.75" customHeight="1">
      <c r="A10" s="9"/>
      <c r="B10" s="350" t="s">
        <v>7</v>
      </c>
      <c r="C10" s="350"/>
      <c r="D10" s="350"/>
      <c r="E10" s="350"/>
      <c r="F10" s="350"/>
      <c r="G10" s="350"/>
      <c r="H10" s="350"/>
      <c r="I10" s="350"/>
      <c r="J10" s="350"/>
      <c r="K10" s="350" t="s">
        <v>118</v>
      </c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C10" s="350"/>
      <c r="AD10" s="350"/>
      <c r="AE10" s="350"/>
      <c r="AF10" s="350"/>
      <c r="AG10" s="350"/>
      <c r="AH10" s="350"/>
      <c r="AI10" s="350"/>
      <c r="AJ10" s="350"/>
      <c r="AK10" s="14"/>
      <c r="AL10" s="14"/>
      <c r="AM10" s="14"/>
      <c r="AN10" s="14"/>
      <c r="AO10" s="14"/>
      <c r="AP10" s="11"/>
      <c r="AQ10" s="11"/>
      <c r="AR10" s="12"/>
      <c r="AS10" s="12"/>
      <c r="AT10" s="12"/>
      <c r="AU10" s="12"/>
      <c r="AV10" s="14"/>
      <c r="AW10" s="14"/>
      <c r="AX10" s="14"/>
      <c r="AY10" s="14"/>
      <c r="AZ10" s="14"/>
      <c r="BA10" s="14"/>
      <c r="BB10" s="14"/>
      <c r="BC10" s="14"/>
      <c r="BD10" s="14"/>
    </row>
    <row r="11" spans="1:64" s="15" customFormat="1" ht="12.75" customHeight="1">
      <c r="A11" s="9"/>
      <c r="B11" s="350" t="s">
        <v>8</v>
      </c>
      <c r="C11" s="350"/>
      <c r="D11" s="350"/>
      <c r="E11" s="350"/>
      <c r="F11" s="350"/>
      <c r="G11" s="350"/>
      <c r="H11" s="350"/>
      <c r="I11" s="350"/>
      <c r="J11" s="350"/>
      <c r="K11" s="350" t="s">
        <v>9</v>
      </c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0"/>
      <c r="AB11" s="350"/>
      <c r="AC11" s="350"/>
      <c r="AD11" s="350"/>
      <c r="AE11" s="350"/>
      <c r="AF11" s="350"/>
      <c r="AG11" s="350"/>
      <c r="AH11" s="350"/>
      <c r="AI11" s="350"/>
      <c r="AJ11" s="350"/>
      <c r="AK11" s="14"/>
      <c r="AL11" s="14"/>
      <c r="AM11" s="14"/>
      <c r="AN11" s="14"/>
      <c r="AO11" s="14"/>
      <c r="AP11" s="11"/>
      <c r="AQ11" s="11"/>
      <c r="AR11" s="12"/>
      <c r="AS11" s="12"/>
      <c r="AT11" s="12"/>
      <c r="AU11" s="12"/>
      <c r="AV11" s="14"/>
      <c r="AW11" s="14"/>
      <c r="AX11" s="14"/>
      <c r="AY11" s="14"/>
      <c r="AZ11" s="14"/>
      <c r="BA11" s="14"/>
      <c r="BB11" s="14"/>
      <c r="BC11" s="14"/>
      <c r="BD11" s="14"/>
    </row>
    <row r="12" spans="1:64" s="15" customFormat="1" ht="28.5" customHeight="1">
      <c r="A12" s="72"/>
      <c r="B12" s="351" t="s">
        <v>165</v>
      </c>
      <c r="C12" s="351"/>
      <c r="D12" s="351"/>
      <c r="E12" s="351"/>
      <c r="F12" s="351"/>
      <c r="G12" s="351"/>
      <c r="H12" s="351"/>
      <c r="I12" s="351"/>
      <c r="J12" s="351"/>
      <c r="K12" s="350" t="s">
        <v>129</v>
      </c>
      <c r="L12" s="350"/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0"/>
      <c r="AB12" s="350"/>
      <c r="AC12" s="350"/>
      <c r="AD12" s="350"/>
      <c r="AE12" s="350"/>
      <c r="AF12" s="350"/>
      <c r="AG12" s="350"/>
      <c r="AH12" s="350"/>
      <c r="AI12" s="350"/>
      <c r="AJ12" s="350"/>
      <c r="AK12" s="14"/>
      <c r="AL12" s="14"/>
      <c r="AM12" s="14"/>
      <c r="AN12" s="14"/>
      <c r="AO12" s="14"/>
      <c r="AP12" s="11"/>
      <c r="AQ12" s="11"/>
      <c r="AR12" s="73"/>
      <c r="AS12" s="73"/>
      <c r="AT12" s="73"/>
      <c r="AU12" s="73"/>
      <c r="AV12" s="14"/>
      <c r="AW12" s="14"/>
      <c r="AX12" s="14"/>
      <c r="AY12" s="14"/>
      <c r="AZ12" s="14"/>
      <c r="BA12" s="14"/>
      <c r="BB12" s="14"/>
      <c r="BC12" s="14"/>
      <c r="BD12" s="14"/>
    </row>
    <row r="13" spans="1:64" s="15" customFormat="1" ht="26.25" customHeight="1">
      <c r="A13" s="9"/>
      <c r="B13" s="351" t="s">
        <v>166</v>
      </c>
      <c r="C13" s="351"/>
      <c r="D13" s="351"/>
      <c r="E13" s="351"/>
      <c r="F13" s="351"/>
      <c r="G13" s="351"/>
      <c r="H13" s="351"/>
      <c r="I13" s="351"/>
      <c r="J13" s="351"/>
      <c r="K13" s="350" t="s">
        <v>107</v>
      </c>
      <c r="L13" s="350"/>
      <c r="M13" s="350"/>
      <c r="N13" s="350"/>
      <c r="O13" s="350"/>
      <c r="P13" s="350"/>
      <c r="Q13" s="350"/>
      <c r="R13" s="350"/>
      <c r="S13" s="350"/>
      <c r="T13" s="350"/>
      <c r="U13" s="350"/>
      <c r="V13" s="350"/>
      <c r="W13" s="350"/>
      <c r="X13" s="350"/>
      <c r="Y13" s="350"/>
      <c r="Z13" s="350"/>
      <c r="AA13" s="350"/>
      <c r="AB13" s="350"/>
      <c r="AC13" s="350"/>
      <c r="AD13" s="350"/>
      <c r="AE13" s="350"/>
      <c r="AF13" s="350"/>
      <c r="AG13" s="350"/>
      <c r="AH13" s="350"/>
      <c r="AI13" s="350"/>
      <c r="AJ13" s="350"/>
      <c r="AK13" s="14"/>
      <c r="AL13" s="14"/>
      <c r="AM13" s="14"/>
      <c r="AN13" s="14"/>
      <c r="AO13" s="14"/>
      <c r="AP13" s="11"/>
      <c r="AQ13" s="11"/>
      <c r="AR13" s="12"/>
      <c r="AS13" s="12"/>
      <c r="AT13" s="12"/>
      <c r="AU13" s="12"/>
      <c r="AV13" s="14"/>
      <c r="AW13" s="14"/>
      <c r="AX13" s="14"/>
      <c r="AY13" s="14"/>
      <c r="AZ13" s="14"/>
      <c r="BA13" s="14"/>
      <c r="BB13" s="14"/>
      <c r="BC13" s="14"/>
      <c r="BD13" s="14"/>
    </row>
    <row r="14" spans="1:64" s="15" customFormat="1" ht="40.5" customHeight="1">
      <c r="A14" s="9"/>
      <c r="B14" s="351" t="s">
        <v>163</v>
      </c>
      <c r="C14" s="351"/>
      <c r="D14" s="351"/>
      <c r="E14" s="351"/>
      <c r="F14" s="351"/>
      <c r="G14" s="351"/>
      <c r="H14" s="351"/>
      <c r="I14" s="351"/>
      <c r="J14" s="351"/>
      <c r="K14" s="350" t="s">
        <v>164</v>
      </c>
      <c r="L14" s="350"/>
      <c r="M14" s="350"/>
      <c r="N14" s="350"/>
      <c r="O14" s="350"/>
      <c r="P14" s="350"/>
      <c r="Q14" s="350"/>
      <c r="R14" s="350"/>
      <c r="S14" s="350"/>
      <c r="T14" s="350"/>
      <c r="U14" s="350"/>
      <c r="V14" s="350"/>
      <c r="W14" s="350"/>
      <c r="X14" s="350"/>
      <c r="Y14" s="350"/>
      <c r="Z14" s="350"/>
      <c r="AA14" s="350"/>
      <c r="AB14" s="350"/>
      <c r="AC14" s="350"/>
      <c r="AD14" s="350"/>
      <c r="AE14" s="350"/>
      <c r="AF14" s="350"/>
      <c r="AG14" s="350"/>
      <c r="AH14" s="350"/>
      <c r="AI14" s="350"/>
      <c r="AJ14" s="350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</row>
    <row r="15" spans="1:64" s="15" customFormat="1" ht="15" customHeight="1" thickBot="1">
      <c r="A15" s="9"/>
      <c r="B15" s="172" t="s">
        <v>10</v>
      </c>
      <c r="C15" s="172"/>
      <c r="D15" s="172"/>
      <c r="E15" s="172"/>
      <c r="F15" s="172"/>
      <c r="G15" s="172"/>
      <c r="H15" s="172"/>
      <c r="I15" s="172"/>
      <c r="J15" s="172"/>
      <c r="K15" s="172" t="s">
        <v>11</v>
      </c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</row>
    <row r="16" spans="1:64" ht="34.5" customHeight="1" thickBot="1">
      <c r="A16" s="193" t="s">
        <v>12</v>
      </c>
      <c r="B16" s="193"/>
      <c r="C16" s="332"/>
      <c r="D16" s="332"/>
      <c r="E16" s="332"/>
      <c r="F16" s="332"/>
      <c r="G16" s="332"/>
      <c r="H16" s="332"/>
      <c r="I16" s="332"/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32"/>
      <c r="U16" s="332"/>
      <c r="V16" s="332"/>
      <c r="W16" s="332"/>
      <c r="X16" s="332"/>
      <c r="Y16" s="332"/>
      <c r="Z16" s="332"/>
      <c r="AA16" s="332"/>
      <c r="AB16" s="332"/>
      <c r="AC16" s="332"/>
      <c r="AD16" s="332"/>
      <c r="AE16" s="332"/>
      <c r="AF16" s="332"/>
      <c r="AG16" s="332"/>
      <c r="AH16" s="332"/>
      <c r="AI16" s="332"/>
      <c r="AJ16" s="332"/>
      <c r="AK16" s="332"/>
      <c r="AL16" s="332"/>
      <c r="AM16" s="332"/>
      <c r="AN16" s="332"/>
      <c r="AO16" s="332"/>
      <c r="AP16" s="332"/>
      <c r="AQ16" s="332"/>
      <c r="AR16" s="332"/>
      <c r="AS16" s="332"/>
      <c r="AT16" s="332"/>
      <c r="AU16" s="332"/>
      <c r="AV16" s="332"/>
      <c r="AW16" s="332"/>
      <c r="AX16" s="332"/>
      <c r="AY16" s="332"/>
      <c r="AZ16" s="332"/>
      <c r="BA16" s="332"/>
      <c r="BB16" s="332"/>
      <c r="BC16" s="330" t="s">
        <v>13</v>
      </c>
      <c r="BD16" s="330"/>
      <c r="BE16" s="330"/>
      <c r="BF16" s="330"/>
      <c r="BG16" s="330"/>
      <c r="BH16" s="330"/>
      <c r="BI16" s="330"/>
    </row>
    <row r="17" spans="1:64" ht="13.8" thickBot="1">
      <c r="A17" s="331" t="s">
        <v>14</v>
      </c>
      <c r="B17" s="331"/>
      <c r="C17" s="173" t="s">
        <v>15</v>
      </c>
      <c r="D17" s="174"/>
      <c r="E17" s="174"/>
      <c r="F17" s="175"/>
      <c r="G17" s="76"/>
      <c r="H17" s="173" t="s">
        <v>16</v>
      </c>
      <c r="I17" s="174"/>
      <c r="J17" s="175"/>
      <c r="K17" s="8"/>
      <c r="L17" s="173" t="s">
        <v>17</v>
      </c>
      <c r="M17" s="174"/>
      <c r="N17" s="174"/>
      <c r="O17" s="175"/>
      <c r="P17" s="173" t="s">
        <v>18</v>
      </c>
      <c r="Q17" s="174"/>
      <c r="R17" s="174"/>
      <c r="S17" s="175"/>
      <c r="T17" s="8"/>
      <c r="U17" s="173" t="s">
        <v>19</v>
      </c>
      <c r="V17" s="174"/>
      <c r="W17" s="175"/>
      <c r="X17" s="8"/>
      <c r="Y17" s="173" t="s">
        <v>20</v>
      </c>
      <c r="Z17" s="174"/>
      <c r="AA17" s="175"/>
      <c r="AB17" s="8"/>
      <c r="AC17" s="173" t="s">
        <v>21</v>
      </c>
      <c r="AD17" s="174"/>
      <c r="AE17" s="174"/>
      <c r="AF17" s="175"/>
      <c r="AG17" s="76"/>
      <c r="AH17" s="173" t="s">
        <v>22</v>
      </c>
      <c r="AI17" s="174"/>
      <c r="AJ17" s="175"/>
      <c r="AK17" s="8"/>
      <c r="AL17" s="173" t="s">
        <v>23</v>
      </c>
      <c r="AM17" s="174"/>
      <c r="AN17" s="175"/>
      <c r="AO17" s="8"/>
      <c r="AP17" s="173" t="s">
        <v>24</v>
      </c>
      <c r="AQ17" s="174"/>
      <c r="AR17" s="174"/>
      <c r="AS17" s="175"/>
      <c r="AT17" s="95"/>
      <c r="AU17" s="173" t="s">
        <v>25</v>
      </c>
      <c r="AV17" s="174"/>
      <c r="AW17" s="175"/>
      <c r="AX17" s="8"/>
      <c r="AY17" s="173" t="s">
        <v>26</v>
      </c>
      <c r="AZ17" s="174"/>
      <c r="BA17" s="174"/>
      <c r="BB17" s="175"/>
      <c r="BC17" s="365" t="s">
        <v>27</v>
      </c>
      <c r="BD17" s="367" t="s">
        <v>28</v>
      </c>
      <c r="BE17" s="367" t="s">
        <v>29</v>
      </c>
      <c r="BF17" s="367" t="s">
        <v>30</v>
      </c>
      <c r="BG17" s="367" t="s">
        <v>31</v>
      </c>
      <c r="BH17" s="367" t="s">
        <v>32</v>
      </c>
      <c r="BI17" s="373" t="s">
        <v>33</v>
      </c>
    </row>
    <row r="18" spans="1:64" s="15" customFormat="1" ht="26.25" customHeight="1" thickBot="1">
      <c r="A18" s="331"/>
      <c r="B18" s="331"/>
      <c r="C18" s="99" t="s">
        <v>155</v>
      </c>
      <c r="D18" s="100" t="s">
        <v>156</v>
      </c>
      <c r="E18" s="100" t="s">
        <v>157</v>
      </c>
      <c r="F18" s="100" t="s">
        <v>158</v>
      </c>
      <c r="G18" s="100" t="s">
        <v>159</v>
      </c>
      <c r="H18" s="100" t="s">
        <v>135</v>
      </c>
      <c r="I18" s="100" t="s">
        <v>105</v>
      </c>
      <c r="J18" s="100" t="s">
        <v>106</v>
      </c>
      <c r="K18" s="100" t="s">
        <v>136</v>
      </c>
      <c r="L18" s="100" t="s">
        <v>137</v>
      </c>
      <c r="M18" s="100" t="s">
        <v>34</v>
      </c>
      <c r="N18" s="100" t="s">
        <v>35</v>
      </c>
      <c r="O18" s="100" t="s">
        <v>36</v>
      </c>
      <c r="P18" s="100" t="s">
        <v>155</v>
      </c>
      <c r="Q18" s="100" t="s">
        <v>156</v>
      </c>
      <c r="R18" s="100" t="s">
        <v>157</v>
      </c>
      <c r="S18" s="100" t="s">
        <v>158</v>
      </c>
      <c r="T18" s="100" t="s">
        <v>160</v>
      </c>
      <c r="U18" s="100" t="s">
        <v>138</v>
      </c>
      <c r="V18" s="100" t="s">
        <v>108</v>
      </c>
      <c r="W18" s="100" t="s">
        <v>109</v>
      </c>
      <c r="X18" s="100" t="s">
        <v>139</v>
      </c>
      <c r="Y18" s="100" t="s">
        <v>131</v>
      </c>
      <c r="Z18" s="100" t="s">
        <v>132</v>
      </c>
      <c r="AA18" s="100" t="s">
        <v>100</v>
      </c>
      <c r="AB18" s="100" t="s">
        <v>161</v>
      </c>
      <c r="AC18" s="100" t="s">
        <v>131</v>
      </c>
      <c r="AD18" s="100" t="s">
        <v>132</v>
      </c>
      <c r="AE18" s="100" t="s">
        <v>100</v>
      </c>
      <c r="AF18" s="100" t="s">
        <v>101</v>
      </c>
      <c r="AG18" s="100" t="s">
        <v>134</v>
      </c>
      <c r="AH18" s="100" t="s">
        <v>135</v>
      </c>
      <c r="AI18" s="100" t="s">
        <v>105</v>
      </c>
      <c r="AJ18" s="100" t="s">
        <v>106</v>
      </c>
      <c r="AK18" s="100" t="s">
        <v>162</v>
      </c>
      <c r="AL18" s="100" t="s">
        <v>133</v>
      </c>
      <c r="AM18" s="100" t="s">
        <v>114</v>
      </c>
      <c r="AN18" s="100" t="s">
        <v>115</v>
      </c>
      <c r="AO18" s="100" t="s">
        <v>116</v>
      </c>
      <c r="AP18" s="100" t="s">
        <v>155</v>
      </c>
      <c r="AQ18" s="100" t="s">
        <v>156</v>
      </c>
      <c r="AR18" s="100" t="s">
        <v>157</v>
      </c>
      <c r="AS18" s="100" t="s">
        <v>158</v>
      </c>
      <c r="AT18" s="100" t="s">
        <v>159</v>
      </c>
      <c r="AU18" s="100" t="s">
        <v>135</v>
      </c>
      <c r="AV18" s="100" t="s">
        <v>105</v>
      </c>
      <c r="AW18" s="100" t="s">
        <v>106</v>
      </c>
      <c r="AX18" s="100" t="s">
        <v>136</v>
      </c>
      <c r="AY18" s="100" t="s">
        <v>137</v>
      </c>
      <c r="AZ18" s="100" t="s">
        <v>34</v>
      </c>
      <c r="BA18" s="100" t="s">
        <v>35</v>
      </c>
      <c r="BB18" s="101" t="s">
        <v>36</v>
      </c>
      <c r="BC18" s="365"/>
      <c r="BD18" s="367"/>
      <c r="BE18" s="367"/>
      <c r="BF18" s="367"/>
      <c r="BG18" s="367"/>
      <c r="BH18" s="367"/>
      <c r="BI18" s="373"/>
    </row>
    <row r="19" spans="1:64" ht="13.8" thickBot="1">
      <c r="A19" s="331"/>
      <c r="B19" s="331"/>
      <c r="C19" s="96">
        <v>1</v>
      </c>
      <c r="D19" s="97">
        <v>2</v>
      </c>
      <c r="E19" s="97">
        <v>3</v>
      </c>
      <c r="F19" s="97">
        <v>4</v>
      </c>
      <c r="G19" s="97">
        <v>5</v>
      </c>
      <c r="H19" s="97">
        <v>6</v>
      </c>
      <c r="I19" s="97">
        <v>7</v>
      </c>
      <c r="J19" s="97">
        <v>8</v>
      </c>
      <c r="K19" s="97">
        <v>9</v>
      </c>
      <c r="L19" s="97">
        <v>10</v>
      </c>
      <c r="M19" s="97">
        <v>11</v>
      </c>
      <c r="N19" s="97">
        <v>12</v>
      </c>
      <c r="O19" s="97">
        <v>13</v>
      </c>
      <c r="P19" s="97">
        <v>14</v>
      </c>
      <c r="Q19" s="97">
        <v>15</v>
      </c>
      <c r="R19" s="97">
        <v>16</v>
      </c>
      <c r="S19" s="97">
        <v>17</v>
      </c>
      <c r="T19" s="97">
        <v>18</v>
      </c>
      <c r="U19" s="97">
        <v>19</v>
      </c>
      <c r="V19" s="97">
        <v>20</v>
      </c>
      <c r="W19" s="97">
        <v>21</v>
      </c>
      <c r="X19" s="97">
        <v>22</v>
      </c>
      <c r="Y19" s="97">
        <v>23</v>
      </c>
      <c r="Z19" s="97">
        <v>24</v>
      </c>
      <c r="AA19" s="97">
        <v>25</v>
      </c>
      <c r="AB19" s="97">
        <v>26</v>
      </c>
      <c r="AC19" s="97">
        <v>27</v>
      </c>
      <c r="AD19" s="97">
        <v>28</v>
      </c>
      <c r="AE19" s="97">
        <v>29</v>
      </c>
      <c r="AF19" s="97">
        <v>30</v>
      </c>
      <c r="AG19" s="97">
        <v>31</v>
      </c>
      <c r="AH19" s="97">
        <v>32</v>
      </c>
      <c r="AI19" s="97">
        <v>33</v>
      </c>
      <c r="AJ19" s="97">
        <v>34</v>
      </c>
      <c r="AK19" s="97">
        <v>35</v>
      </c>
      <c r="AL19" s="97">
        <v>36</v>
      </c>
      <c r="AM19" s="97">
        <v>37</v>
      </c>
      <c r="AN19" s="97">
        <v>38</v>
      </c>
      <c r="AO19" s="97">
        <v>39</v>
      </c>
      <c r="AP19" s="97">
        <v>40</v>
      </c>
      <c r="AQ19" s="97">
        <v>41</v>
      </c>
      <c r="AR19" s="97">
        <v>42</v>
      </c>
      <c r="AS19" s="97">
        <v>43</v>
      </c>
      <c r="AT19" s="97">
        <v>44</v>
      </c>
      <c r="AU19" s="97">
        <v>45</v>
      </c>
      <c r="AV19" s="97">
        <v>46</v>
      </c>
      <c r="AW19" s="97">
        <v>47</v>
      </c>
      <c r="AX19" s="97">
        <v>48</v>
      </c>
      <c r="AY19" s="97">
        <v>49</v>
      </c>
      <c r="AZ19" s="97">
        <v>50</v>
      </c>
      <c r="BA19" s="97">
        <v>51</v>
      </c>
      <c r="BB19" s="98">
        <v>52</v>
      </c>
      <c r="BC19" s="365"/>
      <c r="BD19" s="367"/>
      <c r="BE19" s="367"/>
      <c r="BF19" s="367"/>
      <c r="BG19" s="367"/>
      <c r="BH19" s="367"/>
      <c r="BI19" s="373"/>
    </row>
    <row r="20" spans="1:64">
      <c r="A20" s="331"/>
      <c r="B20" s="331"/>
      <c r="C20" s="16">
        <v>1</v>
      </c>
      <c r="D20" s="17">
        <v>2</v>
      </c>
      <c r="E20" s="17">
        <v>3</v>
      </c>
      <c r="F20" s="17">
        <v>4</v>
      </c>
      <c r="G20" s="17">
        <v>5</v>
      </c>
      <c r="H20" s="17">
        <v>6</v>
      </c>
      <c r="I20" s="17">
        <v>7</v>
      </c>
      <c r="J20" s="17">
        <v>8</v>
      </c>
      <c r="K20" s="17">
        <v>9</v>
      </c>
      <c r="L20" s="17">
        <v>10</v>
      </c>
      <c r="M20" s="17">
        <v>11</v>
      </c>
      <c r="N20" s="17">
        <v>12</v>
      </c>
      <c r="O20" s="17">
        <v>13</v>
      </c>
      <c r="P20" s="17">
        <v>14</v>
      </c>
      <c r="Q20" s="17">
        <v>15</v>
      </c>
      <c r="R20" s="17">
        <v>16</v>
      </c>
      <c r="S20" s="17">
        <v>17</v>
      </c>
      <c r="T20" s="17">
        <v>18</v>
      </c>
      <c r="U20" s="17"/>
      <c r="V20" s="17"/>
      <c r="W20" s="17"/>
      <c r="X20" s="17"/>
      <c r="Y20" s="17"/>
      <c r="Z20" s="17">
        <v>1</v>
      </c>
      <c r="AA20" s="17">
        <v>2</v>
      </c>
      <c r="AB20" s="17">
        <v>3</v>
      </c>
      <c r="AC20" s="17">
        <v>4</v>
      </c>
      <c r="AD20" s="17">
        <v>5</v>
      </c>
      <c r="AE20" s="17">
        <v>6</v>
      </c>
      <c r="AF20" s="17">
        <v>7</v>
      </c>
      <c r="AG20" s="17">
        <v>8</v>
      </c>
      <c r="AH20" s="17">
        <v>9</v>
      </c>
      <c r="AI20" s="17">
        <v>10</v>
      </c>
      <c r="AJ20" s="17">
        <v>11</v>
      </c>
      <c r="AK20" s="17">
        <v>12</v>
      </c>
      <c r="AL20" s="17">
        <v>13</v>
      </c>
      <c r="AM20" s="17">
        <v>14</v>
      </c>
      <c r="AN20" s="17">
        <v>15</v>
      </c>
      <c r="AO20" s="17">
        <v>16</v>
      </c>
      <c r="AP20" s="17"/>
      <c r="AQ20" s="17"/>
      <c r="AR20" s="17"/>
      <c r="AS20" s="17">
        <v>1</v>
      </c>
      <c r="AT20" s="17">
        <v>2</v>
      </c>
      <c r="AU20" s="17">
        <v>3</v>
      </c>
      <c r="AV20" s="17">
        <v>4</v>
      </c>
      <c r="AW20" s="17">
        <v>5</v>
      </c>
      <c r="AX20" s="17">
        <v>6</v>
      </c>
      <c r="AY20" s="17">
        <v>7</v>
      </c>
      <c r="AZ20" s="17">
        <v>8</v>
      </c>
      <c r="BA20" s="17">
        <v>9</v>
      </c>
      <c r="BB20" s="18">
        <v>10</v>
      </c>
      <c r="BC20" s="366"/>
      <c r="BD20" s="367"/>
      <c r="BE20" s="367"/>
      <c r="BF20" s="367"/>
      <c r="BG20" s="367"/>
      <c r="BH20" s="367"/>
      <c r="BI20" s="373"/>
    </row>
    <row r="21" spans="1:64">
      <c r="A21" s="352">
        <v>2</v>
      </c>
      <c r="B21" s="353"/>
      <c r="C21" s="92"/>
      <c r="D21" s="93"/>
      <c r="E21" s="93"/>
      <c r="F21" s="93"/>
      <c r="G21" s="93"/>
      <c r="H21" s="93"/>
      <c r="I21" s="93"/>
      <c r="J21" s="93" t="s">
        <v>94</v>
      </c>
      <c r="K21" s="93" t="s">
        <v>94</v>
      </c>
      <c r="L21" s="93"/>
      <c r="M21" s="93"/>
      <c r="N21" s="93"/>
      <c r="O21" s="93"/>
      <c r="P21" s="93"/>
      <c r="Q21" s="93"/>
      <c r="R21" s="93"/>
      <c r="S21" s="93" t="s">
        <v>94</v>
      </c>
      <c r="T21" s="93" t="s">
        <v>94</v>
      </c>
      <c r="U21" s="93" t="s">
        <v>37</v>
      </c>
      <c r="V21" s="93" t="s">
        <v>38</v>
      </c>
      <c r="W21" s="93" t="s">
        <v>38</v>
      </c>
      <c r="X21" s="93" t="s">
        <v>37</v>
      </c>
      <c r="Y21" s="93" t="s">
        <v>37</v>
      </c>
      <c r="Z21" s="93"/>
      <c r="AA21" s="93"/>
      <c r="AB21" s="93"/>
      <c r="AC21" s="93"/>
      <c r="AD21" s="93"/>
      <c r="AE21" s="93"/>
      <c r="AF21" s="93" t="s">
        <v>94</v>
      </c>
      <c r="AG21" s="93" t="s">
        <v>94</v>
      </c>
      <c r="AH21" s="93"/>
      <c r="AI21" s="93"/>
      <c r="AJ21" s="93"/>
      <c r="AK21" s="93"/>
      <c r="AL21" s="93"/>
      <c r="AM21" s="93" t="s">
        <v>94</v>
      </c>
      <c r="AN21" s="93" t="s">
        <v>94</v>
      </c>
      <c r="AO21" s="93" t="s">
        <v>38</v>
      </c>
      <c r="AP21" s="93" t="s">
        <v>38</v>
      </c>
      <c r="AQ21" s="93" t="s">
        <v>39</v>
      </c>
      <c r="AR21" s="93" t="s">
        <v>39</v>
      </c>
      <c r="AS21" s="93" t="s">
        <v>37</v>
      </c>
      <c r="AT21" s="93" t="s">
        <v>37</v>
      </c>
      <c r="AU21" s="93" t="s">
        <v>37</v>
      </c>
      <c r="AV21" s="93" t="s">
        <v>37</v>
      </c>
      <c r="AW21" s="93" t="s">
        <v>37</v>
      </c>
      <c r="AX21" s="93" t="s">
        <v>37</v>
      </c>
      <c r="AY21" s="93" t="s">
        <v>37</v>
      </c>
      <c r="AZ21" s="93" t="s">
        <v>37</v>
      </c>
      <c r="BA21" s="93" t="s">
        <v>37</v>
      </c>
      <c r="BB21" s="31" t="s">
        <v>37</v>
      </c>
      <c r="BC21" s="29">
        <v>33</v>
      </c>
      <c r="BD21" s="30">
        <v>4</v>
      </c>
      <c r="BE21" s="30">
        <v>3</v>
      </c>
      <c r="BF21" s="30"/>
      <c r="BG21" s="30"/>
      <c r="BH21" s="30">
        <v>12</v>
      </c>
      <c r="BI21" s="31">
        <v>52</v>
      </c>
    </row>
    <row r="22" spans="1:64">
      <c r="A22" s="352">
        <v>3</v>
      </c>
      <c r="B22" s="353"/>
      <c r="C22" s="92"/>
      <c r="D22" s="93"/>
      <c r="E22" s="93" t="s">
        <v>39</v>
      </c>
      <c r="F22" s="93" t="s">
        <v>39</v>
      </c>
      <c r="G22" s="93" t="s">
        <v>39</v>
      </c>
      <c r="H22" s="93"/>
      <c r="I22" s="93"/>
      <c r="J22" s="93"/>
      <c r="K22" s="93"/>
      <c r="L22" s="93" t="s">
        <v>94</v>
      </c>
      <c r="M22" s="93" t="s">
        <v>94</v>
      </c>
      <c r="N22" s="93"/>
      <c r="O22" s="93"/>
      <c r="P22" s="93"/>
      <c r="Q22" s="93"/>
      <c r="R22" s="93"/>
      <c r="S22" s="93" t="s">
        <v>94</v>
      </c>
      <c r="T22" s="93" t="s">
        <v>94</v>
      </c>
      <c r="U22" s="93" t="s">
        <v>37</v>
      </c>
      <c r="V22" s="93" t="s">
        <v>38</v>
      </c>
      <c r="W22" s="93" t="s">
        <v>38</v>
      </c>
      <c r="X22" s="93" t="s">
        <v>37</v>
      </c>
      <c r="Y22" s="93" t="s">
        <v>37</v>
      </c>
      <c r="Z22" s="93"/>
      <c r="AA22" s="93"/>
      <c r="AB22" s="93"/>
      <c r="AC22" s="93" t="s">
        <v>39</v>
      </c>
      <c r="AD22" s="93" t="s">
        <v>39</v>
      </c>
      <c r="AE22" s="93"/>
      <c r="AF22" s="93" t="s">
        <v>94</v>
      </c>
      <c r="AG22" s="93" t="s">
        <v>94</v>
      </c>
      <c r="AH22" s="93"/>
      <c r="AI22" s="93"/>
      <c r="AJ22" s="93"/>
      <c r="AK22" s="93"/>
      <c r="AL22" s="93"/>
      <c r="AM22" s="93" t="s">
        <v>94</v>
      </c>
      <c r="AN22" s="93" t="s">
        <v>94</v>
      </c>
      <c r="AO22" s="93" t="s">
        <v>38</v>
      </c>
      <c r="AP22" s="93" t="s">
        <v>38</v>
      </c>
      <c r="AQ22" s="93" t="s">
        <v>39</v>
      </c>
      <c r="AR22" s="93" t="s">
        <v>39</v>
      </c>
      <c r="AS22" s="93" t="s">
        <v>39</v>
      </c>
      <c r="AT22" s="93" t="s">
        <v>37</v>
      </c>
      <c r="AU22" s="93" t="s">
        <v>37</v>
      </c>
      <c r="AV22" s="93" t="s">
        <v>37</v>
      </c>
      <c r="AW22" s="93" t="s">
        <v>37</v>
      </c>
      <c r="AX22" s="93" t="s">
        <v>37</v>
      </c>
      <c r="AY22" s="93" t="s">
        <v>37</v>
      </c>
      <c r="AZ22" s="93" t="s">
        <v>37</v>
      </c>
      <c r="BA22" s="93" t="s">
        <v>37</v>
      </c>
      <c r="BB22" s="31" t="s">
        <v>37</v>
      </c>
      <c r="BC22" s="29">
        <v>27</v>
      </c>
      <c r="BD22" s="30">
        <v>4</v>
      </c>
      <c r="BE22" s="30">
        <v>8</v>
      </c>
      <c r="BF22" s="30"/>
      <c r="BG22" s="30"/>
      <c r="BH22" s="30">
        <v>12</v>
      </c>
      <c r="BI22" s="31">
        <v>52</v>
      </c>
    </row>
    <row r="23" spans="1:64" ht="13.8" thickBot="1">
      <c r="A23" s="354">
        <v>4</v>
      </c>
      <c r="B23" s="355"/>
      <c r="C23" s="78" t="s">
        <v>39</v>
      </c>
      <c r="D23" s="77" t="s">
        <v>39</v>
      </c>
      <c r="E23" s="77" t="s">
        <v>39</v>
      </c>
      <c r="F23" s="77" t="s">
        <v>39</v>
      </c>
      <c r="G23" s="77"/>
      <c r="H23" s="77"/>
      <c r="I23" s="77"/>
      <c r="J23" s="77"/>
      <c r="K23" s="77"/>
      <c r="L23" s="77" t="s">
        <v>94</v>
      </c>
      <c r="M23" s="77" t="s">
        <v>94</v>
      </c>
      <c r="N23" s="77"/>
      <c r="O23" s="77"/>
      <c r="P23" s="77"/>
      <c r="Q23" s="77"/>
      <c r="R23" s="77"/>
      <c r="S23" s="77" t="s">
        <v>94</v>
      </c>
      <c r="T23" s="77" t="s">
        <v>94</v>
      </c>
      <c r="U23" s="77" t="s">
        <v>38</v>
      </c>
      <c r="V23" s="77" t="s">
        <v>38</v>
      </c>
      <c r="W23" s="77" t="s">
        <v>37</v>
      </c>
      <c r="X23" s="77" t="s">
        <v>37</v>
      </c>
      <c r="Y23" s="77" t="s">
        <v>37</v>
      </c>
      <c r="Z23" s="77"/>
      <c r="AA23" s="77"/>
      <c r="AB23" s="77"/>
      <c r="AC23" s="77"/>
      <c r="AD23" s="77"/>
      <c r="AE23" s="77" t="s">
        <v>94</v>
      </c>
      <c r="AF23" s="77" t="s">
        <v>94</v>
      </c>
      <c r="AG23" s="77"/>
      <c r="AH23" s="77"/>
      <c r="AI23" s="77"/>
      <c r="AJ23" s="77"/>
      <c r="AK23" s="77" t="s">
        <v>94</v>
      </c>
      <c r="AL23" s="77" t="s">
        <v>94</v>
      </c>
      <c r="AM23" s="77" t="s">
        <v>38</v>
      </c>
      <c r="AN23" s="77" t="s">
        <v>38</v>
      </c>
      <c r="AO23" s="77" t="s">
        <v>39</v>
      </c>
      <c r="AP23" s="77" t="s">
        <v>39</v>
      </c>
      <c r="AQ23" s="77" t="s">
        <v>39</v>
      </c>
      <c r="AR23" s="77" t="s">
        <v>39</v>
      </c>
      <c r="AS23" s="77" t="s">
        <v>122</v>
      </c>
      <c r="AT23" s="77"/>
      <c r="AU23" s="77"/>
      <c r="AV23" s="77"/>
      <c r="AW23" s="77"/>
      <c r="AX23" s="77"/>
      <c r="AY23" s="77"/>
      <c r="AZ23" s="77"/>
      <c r="BA23" s="77"/>
      <c r="BB23" s="79"/>
      <c r="BC23" s="78">
        <v>26</v>
      </c>
      <c r="BD23" s="77">
        <v>4</v>
      </c>
      <c r="BE23" s="77">
        <v>8</v>
      </c>
      <c r="BF23" s="77"/>
      <c r="BG23" s="77">
        <v>1</v>
      </c>
      <c r="BH23" s="77">
        <v>4</v>
      </c>
      <c r="BI23" s="79">
        <v>43</v>
      </c>
    </row>
    <row r="24" spans="1:64" customFormat="1">
      <c r="B24" s="59"/>
      <c r="C24" s="32" t="s">
        <v>40</v>
      </c>
      <c r="D24" s="32"/>
      <c r="E24" s="60"/>
      <c r="F24" s="60"/>
      <c r="G24" s="60"/>
      <c r="H24" s="60"/>
      <c r="I24" s="60"/>
      <c r="J24" s="60"/>
      <c r="K24" s="32"/>
      <c r="L24" s="32"/>
      <c r="M24" s="32"/>
      <c r="N24" s="61" t="s">
        <v>41</v>
      </c>
      <c r="O24" s="60" t="s">
        <v>42</v>
      </c>
      <c r="P24" s="60"/>
      <c r="Q24" s="60"/>
      <c r="R24" s="60"/>
      <c r="S24" s="60"/>
      <c r="T24" s="60"/>
      <c r="U24" s="60"/>
      <c r="V24" s="32"/>
      <c r="W24" s="32"/>
      <c r="X24" s="32"/>
      <c r="Y24" s="60"/>
      <c r="Z24" s="32"/>
      <c r="AA24" s="32"/>
      <c r="AB24" s="32"/>
      <c r="AC24" s="62" t="s">
        <v>43</v>
      </c>
      <c r="AD24" s="60" t="s">
        <v>44</v>
      </c>
      <c r="AE24" s="60"/>
      <c r="AF24" s="60"/>
      <c r="AG24" s="60"/>
      <c r="AH24" s="60"/>
      <c r="AI24" s="60"/>
      <c r="AJ24" s="60"/>
      <c r="AK24" s="60"/>
      <c r="AL24" s="32"/>
      <c r="AM24" s="32"/>
      <c r="AN24" s="32"/>
      <c r="AO24" s="32"/>
      <c r="AP24" s="63"/>
      <c r="AQ24" s="64" t="s">
        <v>122</v>
      </c>
      <c r="AR24" s="63" t="s">
        <v>123</v>
      </c>
      <c r="AS24" s="63"/>
      <c r="AT24" s="63"/>
      <c r="AU24" s="63"/>
      <c r="AV24" s="63"/>
      <c r="AZ24" s="63"/>
      <c r="BA24" s="63"/>
      <c r="BB24" s="65"/>
      <c r="BC24" s="65"/>
      <c r="BD24" s="65"/>
      <c r="BE24" s="65"/>
      <c r="BF24" s="65"/>
      <c r="BG24" s="65"/>
      <c r="BH24" s="65"/>
      <c r="BI24" s="66"/>
    </row>
    <row r="25" spans="1:64" customFormat="1">
      <c r="B25" s="59" t="s">
        <v>45</v>
      </c>
      <c r="C25" s="32" t="s">
        <v>46</v>
      </c>
      <c r="D25" s="32"/>
      <c r="E25" s="60"/>
      <c r="F25" s="60"/>
      <c r="G25" s="60"/>
      <c r="H25" s="60"/>
      <c r="I25" s="60"/>
      <c r="J25" s="60"/>
      <c r="K25" s="32"/>
      <c r="L25" s="32"/>
      <c r="M25" s="32"/>
      <c r="N25" s="67" t="s">
        <v>47</v>
      </c>
      <c r="O25" s="60" t="s">
        <v>48</v>
      </c>
      <c r="P25" s="60"/>
      <c r="Q25" s="60"/>
      <c r="R25" s="60"/>
      <c r="S25" s="60"/>
      <c r="T25" s="60"/>
      <c r="U25" s="60"/>
      <c r="V25" s="32"/>
      <c r="W25" s="32"/>
      <c r="X25" s="32"/>
      <c r="Y25" s="60"/>
      <c r="Z25" s="68"/>
      <c r="AA25" s="60"/>
      <c r="AB25" s="32"/>
      <c r="AC25" s="67" t="s">
        <v>124</v>
      </c>
      <c r="AD25" s="60" t="s">
        <v>125</v>
      </c>
      <c r="AE25" s="60"/>
      <c r="AF25" s="60"/>
      <c r="AG25" s="60"/>
      <c r="AH25" s="60"/>
      <c r="AI25" s="60"/>
      <c r="AJ25" s="60"/>
      <c r="AK25" s="60"/>
      <c r="AL25" s="32"/>
      <c r="AM25" s="32"/>
      <c r="AN25" s="32"/>
      <c r="AO25" s="32"/>
      <c r="AP25" s="63"/>
      <c r="AQ25" s="63"/>
      <c r="AR25" s="47"/>
      <c r="AS25" s="69"/>
      <c r="AT25" s="70"/>
      <c r="AU25" s="70"/>
      <c r="AV25" s="70"/>
      <c r="AW25" s="70"/>
      <c r="AX25" s="63"/>
      <c r="AY25" s="63"/>
      <c r="AZ25" s="63"/>
      <c r="BA25" s="63"/>
      <c r="BB25" s="71"/>
      <c r="BC25" s="71"/>
      <c r="BD25" s="71"/>
      <c r="BE25" s="65"/>
      <c r="BF25" s="65"/>
      <c r="BG25" s="65"/>
      <c r="BH25" s="65"/>
      <c r="BI25" s="66"/>
    </row>
    <row r="27" spans="1:64" ht="21" customHeight="1" thickBot="1">
      <c r="A27" s="338" t="s">
        <v>49</v>
      </c>
      <c r="B27" s="338"/>
      <c r="C27" s="338"/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338"/>
      <c r="Z27" s="338"/>
      <c r="AA27" s="338"/>
      <c r="AB27" s="338"/>
      <c r="AC27" s="338"/>
      <c r="AD27" s="338"/>
      <c r="AE27" s="338"/>
      <c r="AF27" s="338"/>
      <c r="AG27" s="338"/>
      <c r="AH27" s="338"/>
      <c r="AI27" s="338"/>
      <c r="AJ27" s="338"/>
      <c r="AK27" s="338"/>
      <c r="AL27" s="338"/>
      <c r="AM27" s="338"/>
      <c r="AN27" s="338"/>
      <c r="AO27" s="338"/>
      <c r="AP27" s="338"/>
      <c r="AQ27" s="338"/>
      <c r="AR27" s="338"/>
      <c r="AS27" s="338"/>
      <c r="AT27" s="338"/>
      <c r="AU27" s="338"/>
      <c r="AV27" s="338"/>
      <c r="AW27" s="338"/>
      <c r="AX27" s="338"/>
      <c r="AY27" s="338"/>
      <c r="AZ27" s="338"/>
      <c r="BA27" s="338"/>
      <c r="BB27" s="338"/>
      <c r="BC27" s="338"/>
      <c r="BD27" s="338"/>
      <c r="BE27" s="338"/>
      <c r="BF27" s="338"/>
      <c r="BG27" s="338"/>
      <c r="BH27" s="338"/>
      <c r="BI27" s="338"/>
    </row>
    <row r="28" spans="1:64" ht="12.75" customHeight="1" thickBot="1">
      <c r="A28" s="339" t="s">
        <v>50</v>
      </c>
      <c r="B28" s="341" t="s">
        <v>51</v>
      </c>
      <c r="C28" s="341"/>
      <c r="D28" s="341"/>
      <c r="E28" s="341"/>
      <c r="F28" s="341"/>
      <c r="G28" s="341"/>
      <c r="H28" s="341"/>
      <c r="I28" s="341"/>
      <c r="J28" s="343" t="s">
        <v>152</v>
      </c>
      <c r="K28" s="344"/>
      <c r="L28" s="344"/>
      <c r="M28" s="344"/>
      <c r="N28" s="344"/>
      <c r="O28" s="344"/>
      <c r="P28" s="344"/>
      <c r="Q28" s="344"/>
      <c r="R28" s="344"/>
      <c r="S28" s="344"/>
      <c r="T28" s="344"/>
      <c r="U28" s="344"/>
      <c r="V28" s="344"/>
      <c r="W28" s="344"/>
      <c r="X28" s="344"/>
      <c r="Y28" s="344"/>
      <c r="Z28" s="344"/>
      <c r="AA28" s="344"/>
      <c r="AB28" s="344"/>
      <c r="AC28" s="344"/>
      <c r="AD28" s="344"/>
      <c r="AE28" s="344"/>
      <c r="AF28" s="344"/>
      <c r="AG28" s="345"/>
      <c r="AH28" s="343" t="s">
        <v>151</v>
      </c>
      <c r="AI28" s="344"/>
      <c r="AJ28" s="344"/>
      <c r="AK28" s="344"/>
      <c r="AL28" s="344"/>
      <c r="AM28" s="344"/>
      <c r="AN28" s="344"/>
      <c r="AO28" s="344"/>
      <c r="AP28" s="344"/>
      <c r="AQ28" s="344"/>
      <c r="AR28" s="344"/>
      <c r="AS28" s="344"/>
      <c r="AT28" s="344"/>
      <c r="AU28" s="344"/>
      <c r="AV28" s="344"/>
      <c r="AW28" s="344"/>
      <c r="AX28" s="344"/>
      <c r="AY28" s="344"/>
      <c r="AZ28" s="344"/>
      <c r="BA28" s="344"/>
      <c r="BB28" s="344"/>
      <c r="BC28" s="344"/>
      <c r="BD28" s="344"/>
      <c r="BE28" s="345"/>
      <c r="BF28" s="347" t="s">
        <v>52</v>
      </c>
      <c r="BG28" s="347"/>
      <c r="BH28" s="347"/>
      <c r="BI28" s="347"/>
      <c r="BJ28" s="347" t="s">
        <v>53</v>
      </c>
      <c r="BK28" s="4"/>
      <c r="BL28" s="1"/>
    </row>
    <row r="29" spans="1:64" ht="15" customHeight="1" thickBot="1">
      <c r="A29" s="339"/>
      <c r="B29" s="341"/>
      <c r="C29" s="341"/>
      <c r="D29" s="341"/>
      <c r="E29" s="341"/>
      <c r="F29" s="341"/>
      <c r="G29" s="341"/>
      <c r="H29" s="341"/>
      <c r="I29" s="341"/>
      <c r="J29" s="131" t="s">
        <v>54</v>
      </c>
      <c r="K29" s="131"/>
      <c r="L29" s="125" t="s">
        <v>55</v>
      </c>
      <c r="M29" s="125"/>
      <c r="N29" s="127" t="s">
        <v>56</v>
      </c>
      <c r="O29" s="127"/>
      <c r="P29" s="127"/>
      <c r="Q29" s="127"/>
      <c r="R29" s="127"/>
      <c r="S29" s="127"/>
      <c r="T29" s="127"/>
      <c r="U29" s="127"/>
      <c r="V29" s="128" t="s">
        <v>57</v>
      </c>
      <c r="W29" s="128"/>
      <c r="X29" s="128" t="s">
        <v>58</v>
      </c>
      <c r="Y29" s="128"/>
      <c r="Z29" s="128" t="s">
        <v>59</v>
      </c>
      <c r="AA29" s="128"/>
      <c r="AB29" s="130" t="s">
        <v>60</v>
      </c>
      <c r="AC29" s="130"/>
      <c r="AD29" s="130"/>
      <c r="AE29" s="130"/>
      <c r="AF29" s="130"/>
      <c r="AG29" s="130"/>
      <c r="AH29" s="131" t="s">
        <v>54</v>
      </c>
      <c r="AI29" s="131"/>
      <c r="AJ29" s="125" t="s">
        <v>55</v>
      </c>
      <c r="AK29" s="125"/>
      <c r="AL29" s="346" t="s">
        <v>56</v>
      </c>
      <c r="AM29" s="346"/>
      <c r="AN29" s="346"/>
      <c r="AO29" s="346"/>
      <c r="AP29" s="346"/>
      <c r="AQ29" s="346"/>
      <c r="AR29" s="346"/>
      <c r="AS29" s="346"/>
      <c r="AT29" s="128" t="s">
        <v>61</v>
      </c>
      <c r="AU29" s="128"/>
      <c r="AV29" s="128" t="s">
        <v>58</v>
      </c>
      <c r="AW29" s="128"/>
      <c r="AX29" s="128" t="s">
        <v>59</v>
      </c>
      <c r="AY29" s="128"/>
      <c r="AZ29" s="127" t="s">
        <v>60</v>
      </c>
      <c r="BA29" s="127"/>
      <c r="BB29" s="127"/>
      <c r="BC29" s="127"/>
      <c r="BD29" s="127"/>
      <c r="BE29" s="127"/>
      <c r="BF29" s="347"/>
      <c r="BG29" s="347"/>
      <c r="BH29" s="347"/>
      <c r="BI29" s="347"/>
      <c r="BJ29" s="347"/>
      <c r="BK29" s="4"/>
    </row>
    <row r="30" spans="1:64" ht="15.75" customHeight="1" thickBot="1">
      <c r="A30" s="339"/>
      <c r="B30" s="341"/>
      <c r="C30" s="341"/>
      <c r="D30" s="341"/>
      <c r="E30" s="341"/>
      <c r="F30" s="341"/>
      <c r="G30" s="341"/>
      <c r="H30" s="341"/>
      <c r="I30" s="341"/>
      <c r="J30" s="131"/>
      <c r="K30" s="131"/>
      <c r="L30" s="125"/>
      <c r="M30" s="125"/>
      <c r="N30" s="337" t="s">
        <v>62</v>
      </c>
      <c r="O30" s="337"/>
      <c r="P30" s="133" t="s">
        <v>63</v>
      </c>
      <c r="Q30" s="133"/>
      <c r="R30" s="133"/>
      <c r="S30" s="133"/>
      <c r="T30" s="133"/>
      <c r="U30" s="133"/>
      <c r="V30" s="128"/>
      <c r="W30" s="128"/>
      <c r="X30" s="128"/>
      <c r="Y30" s="128"/>
      <c r="Z30" s="128"/>
      <c r="AA30" s="128"/>
      <c r="AB30" s="349" t="s">
        <v>64</v>
      </c>
      <c r="AC30" s="349"/>
      <c r="AD30" s="337" t="s">
        <v>65</v>
      </c>
      <c r="AE30" s="337"/>
      <c r="AF30" s="335" t="s">
        <v>66</v>
      </c>
      <c r="AG30" s="335"/>
      <c r="AH30" s="131"/>
      <c r="AI30" s="131"/>
      <c r="AJ30" s="125"/>
      <c r="AK30" s="125"/>
      <c r="AL30" s="337" t="s">
        <v>62</v>
      </c>
      <c r="AM30" s="337"/>
      <c r="AN30" s="133" t="s">
        <v>63</v>
      </c>
      <c r="AO30" s="133"/>
      <c r="AP30" s="133"/>
      <c r="AQ30" s="133"/>
      <c r="AR30" s="133"/>
      <c r="AS30" s="133"/>
      <c r="AT30" s="128"/>
      <c r="AU30" s="128"/>
      <c r="AV30" s="128"/>
      <c r="AW30" s="128"/>
      <c r="AX30" s="128"/>
      <c r="AY30" s="128"/>
      <c r="AZ30" s="349" t="s">
        <v>64</v>
      </c>
      <c r="BA30" s="349"/>
      <c r="BB30" s="337" t="s">
        <v>65</v>
      </c>
      <c r="BC30" s="337"/>
      <c r="BD30" s="335" t="s">
        <v>66</v>
      </c>
      <c r="BE30" s="335"/>
      <c r="BF30" s="347"/>
      <c r="BG30" s="347"/>
      <c r="BH30" s="347"/>
      <c r="BI30" s="347"/>
      <c r="BJ30" s="347"/>
      <c r="BK30" s="4"/>
    </row>
    <row r="31" spans="1:64" ht="63" customHeight="1" thickBot="1">
      <c r="A31" s="340"/>
      <c r="B31" s="342"/>
      <c r="C31" s="342"/>
      <c r="D31" s="342"/>
      <c r="E31" s="342"/>
      <c r="F31" s="342"/>
      <c r="G31" s="342"/>
      <c r="H31" s="342"/>
      <c r="I31" s="342"/>
      <c r="J31" s="132"/>
      <c r="K31" s="132"/>
      <c r="L31" s="126"/>
      <c r="M31" s="126"/>
      <c r="N31" s="333"/>
      <c r="O31" s="333"/>
      <c r="P31" s="333" t="s">
        <v>67</v>
      </c>
      <c r="Q31" s="333"/>
      <c r="R31" s="334" t="s">
        <v>68</v>
      </c>
      <c r="S31" s="334"/>
      <c r="T31" s="333" t="s">
        <v>69</v>
      </c>
      <c r="U31" s="333"/>
      <c r="V31" s="129"/>
      <c r="W31" s="129"/>
      <c r="X31" s="129"/>
      <c r="Y31" s="129"/>
      <c r="Z31" s="129"/>
      <c r="AA31" s="129"/>
      <c r="AB31" s="334"/>
      <c r="AC31" s="334"/>
      <c r="AD31" s="333"/>
      <c r="AE31" s="333"/>
      <c r="AF31" s="336"/>
      <c r="AG31" s="336"/>
      <c r="AH31" s="132"/>
      <c r="AI31" s="132"/>
      <c r="AJ31" s="126"/>
      <c r="AK31" s="126"/>
      <c r="AL31" s="333"/>
      <c r="AM31" s="333"/>
      <c r="AN31" s="333" t="s">
        <v>67</v>
      </c>
      <c r="AO31" s="333"/>
      <c r="AP31" s="334" t="s">
        <v>68</v>
      </c>
      <c r="AQ31" s="334"/>
      <c r="AR31" s="333" t="s">
        <v>69</v>
      </c>
      <c r="AS31" s="333"/>
      <c r="AT31" s="129"/>
      <c r="AU31" s="129"/>
      <c r="AV31" s="129"/>
      <c r="AW31" s="129"/>
      <c r="AX31" s="129"/>
      <c r="AY31" s="129"/>
      <c r="AZ31" s="334"/>
      <c r="BA31" s="334"/>
      <c r="BB31" s="333"/>
      <c r="BC31" s="333"/>
      <c r="BD31" s="336"/>
      <c r="BE31" s="336"/>
      <c r="BF31" s="348"/>
      <c r="BG31" s="348"/>
      <c r="BH31" s="348"/>
      <c r="BI31" s="348"/>
      <c r="BJ31" s="348"/>
      <c r="BK31" s="4"/>
    </row>
    <row r="32" spans="1:64" ht="21.75" customHeight="1" thickBot="1">
      <c r="A32" s="193" t="s">
        <v>168</v>
      </c>
      <c r="B32" s="332"/>
      <c r="C32" s="332"/>
      <c r="D32" s="332"/>
      <c r="E32" s="332"/>
      <c r="F32" s="332"/>
      <c r="G32" s="332"/>
      <c r="H32" s="332"/>
      <c r="I32" s="332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332"/>
      <c r="BG32" s="332"/>
      <c r="BH32" s="332"/>
      <c r="BI32" s="332"/>
      <c r="BJ32" s="193"/>
    </row>
    <row r="33" spans="1:64" ht="13.5" customHeight="1">
      <c r="A33" s="75">
        <v>1</v>
      </c>
      <c r="B33" s="356" t="s">
        <v>74</v>
      </c>
      <c r="C33" s="357"/>
      <c r="D33" s="357"/>
      <c r="E33" s="357"/>
      <c r="F33" s="357"/>
      <c r="G33" s="357"/>
      <c r="H33" s="357"/>
      <c r="I33" s="358"/>
      <c r="J33" s="138">
        <v>3</v>
      </c>
      <c r="K33" s="139"/>
      <c r="L33" s="140">
        <f>J33*30</f>
        <v>90</v>
      </c>
      <c r="M33" s="141"/>
      <c r="N33" s="116">
        <f t="shared" ref="N33" si="0">P33+R33+T33</f>
        <v>44</v>
      </c>
      <c r="O33" s="116"/>
      <c r="P33" s="124">
        <v>24</v>
      </c>
      <c r="Q33" s="124"/>
      <c r="R33" s="124"/>
      <c r="S33" s="124"/>
      <c r="T33" s="124">
        <v>20</v>
      </c>
      <c r="U33" s="124"/>
      <c r="V33" s="124">
        <f t="shared" ref="V33:V37" si="1">L33-N33</f>
        <v>46</v>
      </c>
      <c r="W33" s="124"/>
      <c r="X33" s="124"/>
      <c r="Y33" s="124"/>
      <c r="Z33" s="142">
        <f>N33/18</f>
        <v>2.4444444444444446</v>
      </c>
      <c r="AA33" s="142"/>
      <c r="AB33" s="124"/>
      <c r="AC33" s="124"/>
      <c r="AD33" s="124"/>
      <c r="AE33" s="124"/>
      <c r="AF33" s="143">
        <v>1</v>
      </c>
      <c r="AG33" s="143"/>
      <c r="AH33" s="171"/>
      <c r="AI33" s="171"/>
      <c r="AJ33" s="144"/>
      <c r="AK33" s="144"/>
      <c r="AL33" s="144"/>
      <c r="AM33" s="14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43"/>
      <c r="BE33" s="143"/>
      <c r="BF33" s="327" t="s">
        <v>113</v>
      </c>
      <c r="BG33" s="328"/>
      <c r="BH33" s="328"/>
      <c r="BI33" s="329"/>
      <c r="BJ33" s="48"/>
    </row>
    <row r="34" spans="1:64" ht="28.5" customHeight="1">
      <c r="A34" s="75">
        <v>2</v>
      </c>
      <c r="B34" s="135" t="s">
        <v>75</v>
      </c>
      <c r="C34" s="136"/>
      <c r="D34" s="136"/>
      <c r="E34" s="136"/>
      <c r="F34" s="136"/>
      <c r="G34" s="136"/>
      <c r="H34" s="136"/>
      <c r="I34" s="137"/>
      <c r="J34" s="138">
        <v>5</v>
      </c>
      <c r="K34" s="139"/>
      <c r="L34" s="140">
        <f>J34*30</f>
        <v>150</v>
      </c>
      <c r="M34" s="141"/>
      <c r="N34" s="116">
        <f t="shared" ref="N34" si="2">P34+R34+T34</f>
        <v>74</v>
      </c>
      <c r="O34" s="116"/>
      <c r="P34" s="124">
        <v>38</v>
      </c>
      <c r="Q34" s="124"/>
      <c r="R34" s="124"/>
      <c r="S34" s="124"/>
      <c r="T34" s="124">
        <v>36</v>
      </c>
      <c r="U34" s="124"/>
      <c r="V34" s="124">
        <f t="shared" si="1"/>
        <v>76</v>
      </c>
      <c r="W34" s="124"/>
      <c r="X34" s="124"/>
      <c r="Y34" s="124"/>
      <c r="Z34" s="142">
        <f>N34/18</f>
        <v>4.1111111111111107</v>
      </c>
      <c r="AA34" s="142"/>
      <c r="AB34" s="124"/>
      <c r="AC34" s="124"/>
      <c r="AD34" s="124"/>
      <c r="AE34" s="124"/>
      <c r="AF34" s="143"/>
      <c r="AG34" s="143"/>
      <c r="AH34" s="139">
        <v>2</v>
      </c>
      <c r="AI34" s="139"/>
      <c r="AJ34" s="140">
        <f>AH34*30</f>
        <v>60</v>
      </c>
      <c r="AK34" s="141"/>
      <c r="AL34" s="116">
        <f t="shared" ref="AL34" si="3">AN34+AP34+AR34</f>
        <v>30</v>
      </c>
      <c r="AM34" s="116"/>
      <c r="AN34" s="143">
        <v>22</v>
      </c>
      <c r="AO34" s="144"/>
      <c r="AP34" s="124"/>
      <c r="AQ34" s="124"/>
      <c r="AR34" s="124">
        <v>8</v>
      </c>
      <c r="AS34" s="124"/>
      <c r="AT34" s="124">
        <f t="shared" ref="AT34" si="4">AJ34-AL34</f>
        <v>30</v>
      </c>
      <c r="AU34" s="124"/>
      <c r="AV34" s="124">
        <v>30</v>
      </c>
      <c r="AW34" s="124"/>
      <c r="AX34" s="142">
        <f>AL34/15</f>
        <v>2</v>
      </c>
      <c r="AY34" s="142"/>
      <c r="AZ34" s="124">
        <v>1</v>
      </c>
      <c r="BA34" s="124"/>
      <c r="BB34" s="124">
        <v>1</v>
      </c>
      <c r="BC34" s="124"/>
      <c r="BD34" s="143"/>
      <c r="BE34" s="143"/>
      <c r="BF34" s="277" t="s">
        <v>71</v>
      </c>
      <c r="BG34" s="171"/>
      <c r="BH34" s="171"/>
      <c r="BI34" s="278"/>
      <c r="BJ34" s="48"/>
    </row>
    <row r="35" spans="1:64" ht="28.5" customHeight="1">
      <c r="A35" s="75">
        <v>3</v>
      </c>
      <c r="B35" s="135" t="s">
        <v>169</v>
      </c>
      <c r="C35" s="136"/>
      <c r="D35" s="136"/>
      <c r="E35" s="136"/>
      <c r="F35" s="136"/>
      <c r="G35" s="136"/>
      <c r="H35" s="136"/>
      <c r="I35" s="137"/>
      <c r="J35" s="138"/>
      <c r="K35" s="139"/>
      <c r="L35" s="140"/>
      <c r="M35" s="141"/>
      <c r="N35" s="116"/>
      <c r="O35" s="116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42"/>
      <c r="AA35" s="142"/>
      <c r="AB35" s="124"/>
      <c r="AC35" s="124"/>
      <c r="AD35" s="124"/>
      <c r="AE35" s="124"/>
      <c r="AF35" s="143"/>
      <c r="AG35" s="143"/>
      <c r="AH35" s="139">
        <v>3</v>
      </c>
      <c r="AI35" s="139"/>
      <c r="AJ35" s="140">
        <f>AH35*30</f>
        <v>90</v>
      </c>
      <c r="AK35" s="141"/>
      <c r="AL35" s="116">
        <f t="shared" ref="AL35" si="5">AN35+AP35+AR35</f>
        <v>44</v>
      </c>
      <c r="AM35" s="116"/>
      <c r="AN35" s="143">
        <v>24</v>
      </c>
      <c r="AO35" s="144"/>
      <c r="AP35" s="124">
        <v>20</v>
      </c>
      <c r="AQ35" s="124"/>
      <c r="AR35" s="124"/>
      <c r="AS35" s="124"/>
      <c r="AT35" s="124">
        <f t="shared" ref="AT35" si="6">AJ35-AL35</f>
        <v>46</v>
      </c>
      <c r="AU35" s="124"/>
      <c r="AV35" s="124">
        <v>30</v>
      </c>
      <c r="AW35" s="124"/>
      <c r="AX35" s="142">
        <f>AL35/15</f>
        <v>2.9333333333333331</v>
      </c>
      <c r="AY35" s="142"/>
      <c r="AZ35" s="124"/>
      <c r="BA35" s="124"/>
      <c r="BB35" s="124"/>
      <c r="BC35" s="124"/>
      <c r="BD35" s="143">
        <v>1</v>
      </c>
      <c r="BE35" s="143"/>
      <c r="BF35" s="277" t="s">
        <v>170</v>
      </c>
      <c r="BG35" s="171"/>
      <c r="BH35" s="171"/>
      <c r="BI35" s="278"/>
      <c r="BJ35" s="48" t="s">
        <v>95</v>
      </c>
    </row>
    <row r="36" spans="1:64" ht="14.25" customHeight="1">
      <c r="A36" s="75">
        <v>4</v>
      </c>
      <c r="B36" s="135" t="s">
        <v>76</v>
      </c>
      <c r="C36" s="136"/>
      <c r="D36" s="136"/>
      <c r="E36" s="136"/>
      <c r="F36" s="136"/>
      <c r="G36" s="136"/>
      <c r="H36" s="136"/>
      <c r="I36" s="137"/>
      <c r="J36" s="138">
        <v>4</v>
      </c>
      <c r="K36" s="139"/>
      <c r="L36" s="140">
        <f>J36*30</f>
        <v>120</v>
      </c>
      <c r="M36" s="141"/>
      <c r="N36" s="116">
        <f t="shared" ref="N36" si="7">P36+R36+T36</f>
        <v>60</v>
      </c>
      <c r="O36" s="116"/>
      <c r="P36" s="124">
        <v>32</v>
      </c>
      <c r="Q36" s="124"/>
      <c r="R36" s="124"/>
      <c r="S36" s="124"/>
      <c r="T36" s="124">
        <v>28</v>
      </c>
      <c r="U36" s="124"/>
      <c r="V36" s="124">
        <f t="shared" si="1"/>
        <v>60</v>
      </c>
      <c r="W36" s="124"/>
      <c r="X36" s="124"/>
      <c r="Y36" s="124"/>
      <c r="Z36" s="142">
        <f>N36/18</f>
        <v>3.3333333333333335</v>
      </c>
      <c r="AA36" s="142"/>
      <c r="AB36" s="124"/>
      <c r="AC36" s="124"/>
      <c r="AD36" s="124">
        <v>1</v>
      </c>
      <c r="AE36" s="124"/>
      <c r="AF36" s="143"/>
      <c r="AG36" s="143"/>
      <c r="AH36" s="171"/>
      <c r="AI36" s="171"/>
      <c r="AJ36" s="144"/>
      <c r="AK36" s="144"/>
      <c r="AL36" s="144"/>
      <c r="AM36" s="14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43"/>
      <c r="BE36" s="143"/>
      <c r="BF36" s="277" t="s">
        <v>71</v>
      </c>
      <c r="BG36" s="171"/>
      <c r="BH36" s="171"/>
      <c r="BI36" s="278"/>
      <c r="BJ36" s="48"/>
    </row>
    <row r="37" spans="1:64" ht="38.25" customHeight="1">
      <c r="A37" s="75">
        <v>5</v>
      </c>
      <c r="B37" s="317" t="s">
        <v>189</v>
      </c>
      <c r="C37" s="318"/>
      <c r="D37" s="318"/>
      <c r="E37" s="318"/>
      <c r="F37" s="318"/>
      <c r="G37" s="318"/>
      <c r="H37" s="318"/>
      <c r="I37" s="318"/>
      <c r="J37" s="319" t="s">
        <v>190</v>
      </c>
      <c r="K37" s="320"/>
      <c r="L37" s="321">
        <v>90</v>
      </c>
      <c r="M37" s="322"/>
      <c r="N37" s="397">
        <f>SUM(P37:U37)</f>
        <v>64</v>
      </c>
      <c r="O37" s="392"/>
      <c r="P37" s="397">
        <v>36</v>
      </c>
      <c r="Q37" s="397"/>
      <c r="R37" s="391">
        <v>28</v>
      </c>
      <c r="S37" s="392"/>
      <c r="T37" s="307"/>
      <c r="U37" s="323"/>
      <c r="V37" s="307">
        <f t="shared" si="1"/>
        <v>26</v>
      </c>
      <c r="W37" s="307"/>
      <c r="X37" s="307"/>
      <c r="Y37" s="307"/>
      <c r="Z37" s="307">
        <f t="shared" ref="Z37" si="8">N37/18</f>
        <v>3.5555555555555554</v>
      </c>
      <c r="AA37" s="307"/>
      <c r="AB37" s="307"/>
      <c r="AC37" s="307"/>
      <c r="AD37" s="307"/>
      <c r="AE37" s="307"/>
      <c r="AF37" s="307" t="s">
        <v>191</v>
      </c>
      <c r="AG37" s="308"/>
      <c r="AH37" s="324"/>
      <c r="AI37" s="325"/>
      <c r="AJ37" s="326"/>
      <c r="AK37" s="307"/>
      <c r="AL37" s="326"/>
      <c r="AM37" s="307"/>
      <c r="AN37" s="307"/>
      <c r="AO37" s="307"/>
      <c r="AP37" s="307"/>
      <c r="AQ37" s="307"/>
      <c r="AR37" s="307"/>
      <c r="AS37" s="307"/>
      <c r="AT37" s="307"/>
      <c r="AU37" s="307"/>
      <c r="AV37" s="307"/>
      <c r="AW37" s="307"/>
      <c r="AX37" s="307"/>
      <c r="AY37" s="307"/>
      <c r="AZ37" s="307"/>
      <c r="BA37" s="307"/>
      <c r="BB37" s="307"/>
      <c r="BC37" s="307"/>
      <c r="BD37" s="307"/>
      <c r="BE37" s="308"/>
      <c r="BF37" s="288"/>
      <c r="BG37" s="289"/>
      <c r="BH37" s="289"/>
      <c r="BI37" s="290"/>
      <c r="BJ37" s="103" t="s">
        <v>95</v>
      </c>
    </row>
    <row r="38" spans="1:64" ht="48.75" customHeight="1">
      <c r="A38" s="75">
        <v>5</v>
      </c>
      <c r="B38" s="110" t="s">
        <v>192</v>
      </c>
      <c r="C38" s="111"/>
      <c r="D38" s="111"/>
      <c r="E38" s="111"/>
      <c r="F38" s="111"/>
      <c r="G38" s="111"/>
      <c r="H38" s="111"/>
      <c r="I38" s="112"/>
      <c r="J38" s="113">
        <v>3</v>
      </c>
      <c r="K38" s="109"/>
      <c r="L38" s="114">
        <f>J38*30</f>
        <v>90</v>
      </c>
      <c r="M38" s="115"/>
      <c r="N38" s="116">
        <f t="shared" ref="N38" si="9">P38+R38+T38</f>
        <v>44</v>
      </c>
      <c r="O38" s="116"/>
      <c r="P38" s="108">
        <v>24</v>
      </c>
      <c r="Q38" s="108"/>
      <c r="R38" s="108">
        <v>20</v>
      </c>
      <c r="S38" s="108"/>
      <c r="T38" s="108"/>
      <c r="U38" s="108"/>
      <c r="V38" s="116">
        <f t="shared" ref="V38" si="10">L38-N38</f>
        <v>46</v>
      </c>
      <c r="W38" s="116"/>
      <c r="X38" s="108"/>
      <c r="Y38" s="108"/>
      <c r="Z38" s="117">
        <f>N38/18</f>
        <v>2.4444444444444446</v>
      </c>
      <c r="AA38" s="117"/>
      <c r="AB38" s="108"/>
      <c r="AC38" s="108"/>
      <c r="AD38" s="108"/>
      <c r="AE38" s="108"/>
      <c r="AF38" s="108">
        <v>3</v>
      </c>
      <c r="AG38" s="118"/>
      <c r="AH38" s="119"/>
      <c r="AI38" s="120"/>
      <c r="AJ38" s="121"/>
      <c r="AK38" s="122"/>
      <c r="AL38" s="123"/>
      <c r="AM38" s="123"/>
      <c r="AN38" s="105"/>
      <c r="AO38" s="105"/>
      <c r="AP38" s="105"/>
      <c r="AQ38" s="105"/>
      <c r="AR38" s="105"/>
      <c r="AS38" s="105"/>
      <c r="AT38" s="123"/>
      <c r="AU38" s="123"/>
      <c r="AV38" s="105"/>
      <c r="AW38" s="105"/>
      <c r="AX38" s="134"/>
      <c r="AY38" s="134"/>
      <c r="AZ38" s="105"/>
      <c r="BA38" s="105"/>
      <c r="BB38" s="105"/>
      <c r="BC38" s="105"/>
      <c r="BD38" s="105"/>
      <c r="BE38" s="106"/>
      <c r="BF38" s="107"/>
      <c r="BG38" s="108"/>
      <c r="BH38" s="108"/>
      <c r="BI38" s="109"/>
      <c r="BJ38" s="104" t="s">
        <v>95</v>
      </c>
    </row>
    <row r="39" spans="1:64" ht="33" customHeight="1">
      <c r="A39" s="75">
        <v>6</v>
      </c>
      <c r="B39" s="110" t="s">
        <v>193</v>
      </c>
      <c r="C39" s="111"/>
      <c r="D39" s="111"/>
      <c r="E39" s="111"/>
      <c r="F39" s="111"/>
      <c r="G39" s="111"/>
      <c r="H39" s="111"/>
      <c r="I39" s="112"/>
      <c r="J39" s="309"/>
      <c r="K39" s="309"/>
      <c r="L39" s="310"/>
      <c r="M39" s="311"/>
      <c r="N39" s="312"/>
      <c r="O39" s="312"/>
      <c r="P39" s="294"/>
      <c r="Q39" s="294"/>
      <c r="R39" s="312"/>
      <c r="S39" s="312"/>
      <c r="T39" s="312"/>
      <c r="U39" s="312"/>
      <c r="V39" s="313"/>
      <c r="W39" s="313"/>
      <c r="X39" s="313"/>
      <c r="Y39" s="313"/>
      <c r="Z39" s="294"/>
      <c r="AA39" s="294"/>
      <c r="AB39" s="313"/>
      <c r="AC39" s="313"/>
      <c r="AD39" s="313"/>
      <c r="AE39" s="313"/>
      <c r="AF39" s="313"/>
      <c r="AG39" s="316"/>
      <c r="AH39" s="314">
        <v>3</v>
      </c>
      <c r="AI39" s="315"/>
      <c r="AJ39" s="310">
        <f>AH39*30</f>
        <v>90</v>
      </c>
      <c r="AK39" s="311"/>
      <c r="AL39" s="296">
        <f t="shared" ref="AL39:AL41" si="11">AN39+AP39+AR39</f>
        <v>44</v>
      </c>
      <c r="AM39" s="296"/>
      <c r="AN39" s="313">
        <v>24</v>
      </c>
      <c r="AO39" s="313"/>
      <c r="AP39" s="313">
        <v>20</v>
      </c>
      <c r="AQ39" s="313"/>
      <c r="AR39" s="313"/>
      <c r="AS39" s="313"/>
      <c r="AT39" s="296">
        <f t="shared" ref="AT39:AT41" si="12">AJ39-AL39</f>
        <v>46</v>
      </c>
      <c r="AU39" s="296"/>
      <c r="AV39" s="313"/>
      <c r="AW39" s="313"/>
      <c r="AX39" s="294">
        <f>AL39/15</f>
        <v>2.9333333333333331</v>
      </c>
      <c r="AY39" s="294"/>
      <c r="AZ39" s="313"/>
      <c r="BA39" s="313"/>
      <c r="BB39" s="313"/>
      <c r="BC39" s="313"/>
      <c r="BD39" s="313">
        <v>4</v>
      </c>
      <c r="BE39" s="316"/>
      <c r="BF39" s="107" t="s">
        <v>174</v>
      </c>
      <c r="BG39" s="108"/>
      <c r="BH39" s="108"/>
      <c r="BI39" s="109"/>
      <c r="BJ39" s="104" t="s">
        <v>95</v>
      </c>
    </row>
    <row r="40" spans="1:64" ht="81" customHeight="1">
      <c r="A40" s="75">
        <v>7</v>
      </c>
      <c r="B40" s="298" t="s">
        <v>175</v>
      </c>
      <c r="C40" s="299"/>
      <c r="D40" s="299"/>
      <c r="E40" s="299"/>
      <c r="F40" s="299"/>
      <c r="G40" s="299"/>
      <c r="H40" s="299"/>
      <c r="I40" s="300"/>
      <c r="J40" s="301"/>
      <c r="K40" s="302"/>
      <c r="L40" s="303"/>
      <c r="M40" s="304"/>
      <c r="N40" s="284"/>
      <c r="O40" s="285"/>
      <c r="P40" s="284"/>
      <c r="Q40" s="285"/>
      <c r="R40" s="284"/>
      <c r="S40" s="285"/>
      <c r="T40" s="284"/>
      <c r="U40" s="285"/>
      <c r="V40" s="284"/>
      <c r="W40" s="285"/>
      <c r="X40" s="284"/>
      <c r="Y40" s="285"/>
      <c r="Z40" s="284"/>
      <c r="AA40" s="285"/>
      <c r="AB40" s="284"/>
      <c r="AC40" s="285"/>
      <c r="AD40" s="284"/>
      <c r="AE40" s="285"/>
      <c r="AF40" s="284"/>
      <c r="AG40" s="306"/>
      <c r="AH40" s="305">
        <v>4</v>
      </c>
      <c r="AI40" s="306"/>
      <c r="AJ40" s="303">
        <f t="shared" ref="AJ40:AJ41" si="13">AH40*30</f>
        <v>120</v>
      </c>
      <c r="AK40" s="304"/>
      <c r="AL40" s="296">
        <f t="shared" si="11"/>
        <v>60</v>
      </c>
      <c r="AM40" s="296"/>
      <c r="AN40" s="284">
        <v>32</v>
      </c>
      <c r="AO40" s="285"/>
      <c r="AP40" s="284"/>
      <c r="AQ40" s="285"/>
      <c r="AR40" s="284">
        <v>28</v>
      </c>
      <c r="AS40" s="285"/>
      <c r="AT40" s="284">
        <f t="shared" si="12"/>
        <v>60</v>
      </c>
      <c r="AU40" s="285"/>
      <c r="AV40" s="284"/>
      <c r="AW40" s="285"/>
      <c r="AX40" s="294">
        <f t="shared" ref="AX40:AX41" si="14">AL40/15</f>
        <v>4</v>
      </c>
      <c r="AY40" s="294"/>
      <c r="AZ40" s="284"/>
      <c r="BA40" s="285"/>
      <c r="BB40" s="284"/>
      <c r="BC40" s="285"/>
      <c r="BD40" s="284">
        <v>1</v>
      </c>
      <c r="BE40" s="295"/>
      <c r="BF40" s="291" t="s">
        <v>71</v>
      </c>
      <c r="BG40" s="292"/>
      <c r="BH40" s="292"/>
      <c r="BI40" s="293"/>
      <c r="BJ40" s="49"/>
      <c r="BL40" s="5"/>
    </row>
    <row r="41" spans="1:64" ht="82.5" customHeight="1">
      <c r="A41" s="75">
        <v>8</v>
      </c>
      <c r="B41" s="298" t="s">
        <v>176</v>
      </c>
      <c r="C41" s="299"/>
      <c r="D41" s="299"/>
      <c r="E41" s="299"/>
      <c r="F41" s="299"/>
      <c r="G41" s="299"/>
      <c r="H41" s="299"/>
      <c r="I41" s="300"/>
      <c r="J41" s="301"/>
      <c r="K41" s="302"/>
      <c r="L41" s="303"/>
      <c r="M41" s="304"/>
      <c r="N41" s="284"/>
      <c r="O41" s="285"/>
      <c r="P41" s="284"/>
      <c r="Q41" s="285"/>
      <c r="R41" s="284"/>
      <c r="S41" s="285"/>
      <c r="T41" s="284"/>
      <c r="U41" s="285"/>
      <c r="V41" s="284"/>
      <c r="W41" s="285"/>
      <c r="X41" s="284"/>
      <c r="Y41" s="285"/>
      <c r="Z41" s="284"/>
      <c r="AA41" s="285"/>
      <c r="AB41" s="284"/>
      <c r="AC41" s="285"/>
      <c r="AD41" s="284"/>
      <c r="AE41" s="285"/>
      <c r="AF41" s="284"/>
      <c r="AG41" s="306"/>
      <c r="AH41" s="305">
        <v>4</v>
      </c>
      <c r="AI41" s="306"/>
      <c r="AJ41" s="303">
        <f t="shared" si="13"/>
        <v>120</v>
      </c>
      <c r="AK41" s="304"/>
      <c r="AL41" s="296">
        <f t="shared" si="11"/>
        <v>60</v>
      </c>
      <c r="AM41" s="296"/>
      <c r="AN41" s="284">
        <v>32</v>
      </c>
      <c r="AO41" s="285"/>
      <c r="AP41" s="284"/>
      <c r="AQ41" s="285"/>
      <c r="AR41" s="284">
        <v>28</v>
      </c>
      <c r="AS41" s="285"/>
      <c r="AT41" s="284">
        <f t="shared" si="12"/>
        <v>60</v>
      </c>
      <c r="AU41" s="285"/>
      <c r="AV41" s="284"/>
      <c r="AW41" s="285"/>
      <c r="AX41" s="294">
        <f t="shared" si="14"/>
        <v>4</v>
      </c>
      <c r="AY41" s="294"/>
      <c r="AZ41" s="284"/>
      <c r="BA41" s="285"/>
      <c r="BB41" s="284"/>
      <c r="BC41" s="285"/>
      <c r="BD41" s="284">
        <v>1</v>
      </c>
      <c r="BE41" s="295"/>
      <c r="BF41" s="291" t="s">
        <v>71</v>
      </c>
      <c r="BG41" s="292"/>
      <c r="BH41" s="292"/>
      <c r="BI41" s="293"/>
      <c r="BJ41" s="49"/>
      <c r="BL41" s="5"/>
    </row>
    <row r="42" spans="1:64" ht="61.5" customHeight="1">
      <c r="A42" s="75">
        <v>9</v>
      </c>
      <c r="B42" s="298" t="s">
        <v>177</v>
      </c>
      <c r="C42" s="299"/>
      <c r="D42" s="299"/>
      <c r="E42" s="299"/>
      <c r="F42" s="299"/>
      <c r="G42" s="299"/>
      <c r="H42" s="299"/>
      <c r="I42" s="300"/>
      <c r="J42" s="285">
        <v>4</v>
      </c>
      <c r="K42" s="362"/>
      <c r="L42" s="363">
        <f t="shared" ref="L42:L43" si="15">J42*30</f>
        <v>120</v>
      </c>
      <c r="M42" s="364"/>
      <c r="N42" s="296">
        <f>P42+R42+T42</f>
        <v>60</v>
      </c>
      <c r="O42" s="296"/>
      <c r="P42" s="296">
        <v>20</v>
      </c>
      <c r="Q42" s="296"/>
      <c r="R42" s="296"/>
      <c r="S42" s="296"/>
      <c r="T42" s="296">
        <v>40</v>
      </c>
      <c r="U42" s="296"/>
      <c r="V42" s="296">
        <f t="shared" ref="V42:V43" si="16">L42-N42</f>
        <v>60</v>
      </c>
      <c r="W42" s="296"/>
      <c r="X42" s="296"/>
      <c r="Y42" s="296"/>
      <c r="Z42" s="294">
        <f>N42/18</f>
        <v>3.3333333333333335</v>
      </c>
      <c r="AA42" s="294"/>
      <c r="AB42" s="296"/>
      <c r="AC42" s="296"/>
      <c r="AD42" s="296"/>
      <c r="AE42" s="296"/>
      <c r="AF42" s="284">
        <v>1</v>
      </c>
      <c r="AG42" s="306"/>
      <c r="AH42" s="375"/>
      <c r="AI42" s="362"/>
      <c r="AJ42" s="363"/>
      <c r="AK42" s="364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4"/>
      <c r="AY42" s="294"/>
      <c r="AZ42" s="296"/>
      <c r="BA42" s="296"/>
      <c r="BB42" s="296"/>
      <c r="BC42" s="296"/>
      <c r="BD42" s="243"/>
      <c r="BE42" s="297"/>
      <c r="BF42" s="291" t="s">
        <v>71</v>
      </c>
      <c r="BG42" s="292"/>
      <c r="BH42" s="292"/>
      <c r="BI42" s="293"/>
      <c r="BJ42" s="49"/>
      <c r="BL42" s="5"/>
    </row>
    <row r="43" spans="1:64" ht="59.25" customHeight="1">
      <c r="A43" s="75">
        <v>10</v>
      </c>
      <c r="B43" s="298" t="s">
        <v>178</v>
      </c>
      <c r="C43" s="299"/>
      <c r="D43" s="299"/>
      <c r="E43" s="299"/>
      <c r="F43" s="299"/>
      <c r="G43" s="299"/>
      <c r="H43" s="299"/>
      <c r="I43" s="300"/>
      <c r="J43" s="285">
        <v>4</v>
      </c>
      <c r="K43" s="362"/>
      <c r="L43" s="363">
        <f t="shared" si="15"/>
        <v>120</v>
      </c>
      <c r="M43" s="364"/>
      <c r="N43" s="296">
        <f t="shared" ref="N43" si="17">P43+R43+T43</f>
        <v>60</v>
      </c>
      <c r="O43" s="296"/>
      <c r="P43" s="296">
        <v>20</v>
      </c>
      <c r="Q43" s="296"/>
      <c r="R43" s="296"/>
      <c r="S43" s="296"/>
      <c r="T43" s="296">
        <v>40</v>
      </c>
      <c r="U43" s="296"/>
      <c r="V43" s="296">
        <f t="shared" si="16"/>
        <v>60</v>
      </c>
      <c r="W43" s="296"/>
      <c r="X43" s="296"/>
      <c r="Y43" s="296"/>
      <c r="Z43" s="294">
        <f t="shared" ref="Z43" si="18">N43/18</f>
        <v>3.3333333333333335</v>
      </c>
      <c r="AA43" s="294"/>
      <c r="AB43" s="296"/>
      <c r="AC43" s="296"/>
      <c r="AD43" s="296"/>
      <c r="AE43" s="296"/>
      <c r="AF43" s="243">
        <v>1</v>
      </c>
      <c r="AG43" s="374"/>
      <c r="AH43" s="375"/>
      <c r="AI43" s="362"/>
      <c r="AJ43" s="363"/>
      <c r="AK43" s="364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4"/>
      <c r="AY43" s="294"/>
      <c r="AZ43" s="296"/>
      <c r="BA43" s="296"/>
      <c r="BB43" s="296"/>
      <c r="BC43" s="296"/>
      <c r="BD43" s="243"/>
      <c r="BE43" s="297"/>
      <c r="BF43" s="291" t="s">
        <v>71</v>
      </c>
      <c r="BG43" s="292"/>
      <c r="BH43" s="292"/>
      <c r="BI43" s="293"/>
      <c r="BJ43" s="49"/>
      <c r="BL43" s="5"/>
    </row>
    <row r="44" spans="1:64" ht="15" customHeight="1">
      <c r="A44" s="75">
        <v>11</v>
      </c>
      <c r="B44" s="385" t="s">
        <v>77</v>
      </c>
      <c r="C44" s="386"/>
      <c r="D44" s="386"/>
      <c r="E44" s="386"/>
      <c r="F44" s="386"/>
      <c r="G44" s="386"/>
      <c r="H44" s="386"/>
      <c r="I44" s="386"/>
      <c r="J44" s="387">
        <v>3</v>
      </c>
      <c r="K44" s="388"/>
      <c r="L44" s="389">
        <v>90</v>
      </c>
      <c r="M44" s="390"/>
      <c r="N44" s="391">
        <v>44</v>
      </c>
      <c r="O44" s="392"/>
      <c r="P44" s="393">
        <v>24</v>
      </c>
      <c r="Q44" s="394"/>
      <c r="R44" s="391">
        <v>20</v>
      </c>
      <c r="S44" s="392"/>
      <c r="T44" s="392"/>
      <c r="U44" s="392"/>
      <c r="V44" s="286">
        <v>46</v>
      </c>
      <c r="W44" s="286"/>
      <c r="X44" s="286"/>
      <c r="Y44" s="286"/>
      <c r="Z44" s="286">
        <v>2.5</v>
      </c>
      <c r="AA44" s="286"/>
      <c r="AB44" s="286"/>
      <c r="AC44" s="286"/>
      <c r="AD44" s="286"/>
      <c r="AE44" s="286"/>
      <c r="AF44" s="286">
        <v>3</v>
      </c>
      <c r="AG44" s="287"/>
      <c r="AH44" s="395"/>
      <c r="AI44" s="396"/>
      <c r="AJ44" s="376"/>
      <c r="AK44" s="286"/>
      <c r="AL44" s="376"/>
      <c r="AM44" s="286"/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286"/>
      <c r="AY44" s="286"/>
      <c r="AZ44" s="286"/>
      <c r="BA44" s="286"/>
      <c r="BB44" s="286"/>
      <c r="BC44" s="286"/>
      <c r="BD44" s="286"/>
      <c r="BE44" s="287"/>
      <c r="BF44" s="288" t="s">
        <v>78</v>
      </c>
      <c r="BG44" s="289"/>
      <c r="BH44" s="289"/>
      <c r="BI44" s="290"/>
      <c r="BJ44" s="91" t="s">
        <v>95</v>
      </c>
      <c r="BL44" s="5"/>
    </row>
    <row r="45" spans="1:64" ht="15" customHeight="1">
      <c r="A45" s="75">
        <v>12</v>
      </c>
      <c r="B45" s="274" t="s">
        <v>79</v>
      </c>
      <c r="C45" s="275"/>
      <c r="D45" s="275"/>
      <c r="E45" s="275"/>
      <c r="F45" s="275"/>
      <c r="G45" s="275"/>
      <c r="H45" s="275"/>
      <c r="I45" s="137"/>
      <c r="J45" s="138"/>
      <c r="K45" s="139"/>
      <c r="L45" s="276"/>
      <c r="M45" s="276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42"/>
      <c r="AA45" s="142"/>
      <c r="AB45" s="124"/>
      <c r="AC45" s="124"/>
      <c r="AD45" s="124"/>
      <c r="AE45" s="124"/>
      <c r="AF45" s="143"/>
      <c r="AG45" s="143"/>
      <c r="AH45" s="171">
        <v>3</v>
      </c>
      <c r="AI45" s="171"/>
      <c r="AJ45" s="140">
        <f>AH45*30</f>
        <v>90</v>
      </c>
      <c r="AK45" s="141"/>
      <c r="AL45" s="116">
        <f t="shared" ref="AL45:AL46" si="19">AN45+AP45+AR45</f>
        <v>44</v>
      </c>
      <c r="AM45" s="116"/>
      <c r="AN45" s="124">
        <v>24</v>
      </c>
      <c r="AO45" s="124"/>
      <c r="AP45" s="124"/>
      <c r="AQ45" s="124"/>
      <c r="AR45" s="124">
        <v>20</v>
      </c>
      <c r="AS45" s="124"/>
      <c r="AT45" s="124">
        <f t="shared" ref="AT45:AT48" si="20">AJ45-AL45</f>
        <v>46</v>
      </c>
      <c r="AU45" s="124"/>
      <c r="AV45" s="124"/>
      <c r="AW45" s="124"/>
      <c r="AX45" s="134">
        <f t="shared" ref="AX45:AX48" si="21">AL45/15</f>
        <v>2.9333333333333331</v>
      </c>
      <c r="AY45" s="134"/>
      <c r="AZ45" s="124"/>
      <c r="BA45" s="124"/>
      <c r="BB45" s="124">
        <v>1</v>
      </c>
      <c r="BC45" s="124"/>
      <c r="BD45" s="143"/>
      <c r="BE45" s="143"/>
      <c r="BF45" s="277" t="s">
        <v>70</v>
      </c>
      <c r="BG45" s="171"/>
      <c r="BH45" s="171"/>
      <c r="BI45" s="278"/>
      <c r="BJ45" s="48"/>
      <c r="BL45" s="5"/>
    </row>
    <row r="46" spans="1:64" ht="53.25" customHeight="1">
      <c r="A46" s="75">
        <v>13</v>
      </c>
      <c r="B46" s="274" t="s">
        <v>93</v>
      </c>
      <c r="C46" s="275"/>
      <c r="D46" s="275"/>
      <c r="E46" s="275"/>
      <c r="F46" s="275"/>
      <c r="G46" s="275"/>
      <c r="H46" s="275"/>
      <c r="I46" s="137"/>
      <c r="J46" s="138"/>
      <c r="K46" s="139"/>
      <c r="L46" s="276"/>
      <c r="M46" s="276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42"/>
      <c r="AA46" s="142"/>
      <c r="AB46" s="124"/>
      <c r="AC46" s="124"/>
      <c r="AD46" s="124"/>
      <c r="AE46" s="124"/>
      <c r="AF46" s="143"/>
      <c r="AG46" s="143"/>
      <c r="AH46" s="139">
        <v>5</v>
      </c>
      <c r="AI46" s="139"/>
      <c r="AJ46" s="140">
        <f>AH46*30</f>
        <v>150</v>
      </c>
      <c r="AK46" s="141"/>
      <c r="AL46" s="116">
        <f t="shared" si="19"/>
        <v>74</v>
      </c>
      <c r="AM46" s="116"/>
      <c r="AN46" s="124">
        <v>40</v>
      </c>
      <c r="AO46" s="124"/>
      <c r="AP46" s="124"/>
      <c r="AQ46" s="124"/>
      <c r="AR46" s="124">
        <v>34</v>
      </c>
      <c r="AS46" s="124"/>
      <c r="AT46" s="124">
        <f t="shared" si="20"/>
        <v>76</v>
      </c>
      <c r="AU46" s="124"/>
      <c r="AV46" s="124"/>
      <c r="AW46" s="124"/>
      <c r="AX46" s="134">
        <f t="shared" si="21"/>
        <v>4.9333333333333336</v>
      </c>
      <c r="AY46" s="134"/>
      <c r="AZ46" s="124"/>
      <c r="BA46" s="124"/>
      <c r="BB46" s="124">
        <v>1</v>
      </c>
      <c r="BC46" s="124"/>
      <c r="BD46" s="143"/>
      <c r="BE46" s="143"/>
      <c r="BF46" s="277" t="s">
        <v>71</v>
      </c>
      <c r="BG46" s="171"/>
      <c r="BH46" s="171"/>
      <c r="BI46" s="278"/>
      <c r="BJ46" s="48"/>
      <c r="BL46" s="5"/>
    </row>
    <row r="47" spans="1:64" ht="17.25" customHeight="1">
      <c r="A47" s="75">
        <v>14</v>
      </c>
      <c r="B47" s="279" t="s">
        <v>81</v>
      </c>
      <c r="C47" s="280"/>
      <c r="D47" s="280"/>
      <c r="E47" s="280"/>
      <c r="F47" s="280"/>
      <c r="G47" s="280"/>
      <c r="H47" s="280"/>
      <c r="I47" s="281"/>
      <c r="J47" s="282">
        <v>4</v>
      </c>
      <c r="K47" s="282"/>
      <c r="L47" s="140">
        <f>J47*30</f>
        <v>120</v>
      </c>
      <c r="M47" s="141"/>
      <c r="N47" s="116">
        <f t="shared" ref="N47" si="22">P47+R47+T47</f>
        <v>60</v>
      </c>
      <c r="O47" s="116"/>
      <c r="P47" s="227">
        <v>32</v>
      </c>
      <c r="Q47" s="227"/>
      <c r="R47" s="227"/>
      <c r="S47" s="227"/>
      <c r="T47" s="227">
        <v>28</v>
      </c>
      <c r="U47" s="227"/>
      <c r="V47" s="227">
        <v>60</v>
      </c>
      <c r="W47" s="227"/>
      <c r="X47" s="227"/>
      <c r="Y47" s="227"/>
      <c r="Z47" s="142">
        <f t="shared" ref="Z47" si="23">N47/18</f>
        <v>3.3333333333333335</v>
      </c>
      <c r="AA47" s="142"/>
      <c r="AB47" s="227"/>
      <c r="AC47" s="227"/>
      <c r="AD47" s="227">
        <v>1</v>
      </c>
      <c r="AE47" s="227"/>
      <c r="AF47" s="227"/>
      <c r="AG47" s="239"/>
      <c r="AH47" s="283"/>
      <c r="AI47" s="239"/>
      <c r="AJ47" s="231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134"/>
      <c r="AY47" s="134"/>
      <c r="AZ47" s="227"/>
      <c r="BA47" s="227"/>
      <c r="BB47" s="227"/>
      <c r="BC47" s="227"/>
      <c r="BD47" s="227"/>
      <c r="BE47" s="230"/>
      <c r="BF47" s="277" t="s">
        <v>71</v>
      </c>
      <c r="BG47" s="171"/>
      <c r="BH47" s="171"/>
      <c r="BI47" s="278"/>
      <c r="BJ47" s="38"/>
      <c r="BL47" s="5"/>
    </row>
    <row r="48" spans="1:64" ht="64.5" customHeight="1">
      <c r="A48" s="75">
        <v>15</v>
      </c>
      <c r="B48" s="274" t="s">
        <v>150</v>
      </c>
      <c r="C48" s="275"/>
      <c r="D48" s="275"/>
      <c r="E48" s="275"/>
      <c r="F48" s="275"/>
      <c r="G48" s="275"/>
      <c r="H48" s="275"/>
      <c r="I48" s="137"/>
      <c r="J48" s="138"/>
      <c r="K48" s="139"/>
      <c r="L48" s="276"/>
      <c r="M48" s="276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43"/>
      <c r="AG48" s="143"/>
      <c r="AH48" s="171">
        <v>3</v>
      </c>
      <c r="AI48" s="171"/>
      <c r="AJ48" s="140">
        <f>AH48*30</f>
        <v>90</v>
      </c>
      <c r="AK48" s="141"/>
      <c r="AL48" s="116">
        <f t="shared" ref="AL48:AL49" si="24">AN48+AP48+AR48</f>
        <v>44</v>
      </c>
      <c r="AM48" s="116"/>
      <c r="AN48" s="124">
        <v>22</v>
      </c>
      <c r="AO48" s="124"/>
      <c r="AP48" s="124"/>
      <c r="AQ48" s="124"/>
      <c r="AR48" s="124">
        <v>22</v>
      </c>
      <c r="AS48" s="124"/>
      <c r="AT48" s="124">
        <f t="shared" si="20"/>
        <v>46</v>
      </c>
      <c r="AU48" s="124"/>
      <c r="AV48" s="124"/>
      <c r="AW48" s="124"/>
      <c r="AX48" s="134">
        <f t="shared" si="21"/>
        <v>2.9333333333333331</v>
      </c>
      <c r="AY48" s="134"/>
      <c r="AZ48" s="124"/>
      <c r="BA48" s="124"/>
      <c r="BB48" s="124"/>
      <c r="BC48" s="124"/>
      <c r="BD48" s="143">
        <v>1</v>
      </c>
      <c r="BE48" s="143"/>
      <c r="BF48" s="277" t="s">
        <v>71</v>
      </c>
      <c r="BG48" s="171"/>
      <c r="BH48" s="171"/>
      <c r="BI48" s="278"/>
      <c r="BJ48" s="48"/>
      <c r="BL48" s="5"/>
    </row>
    <row r="49" spans="1:64" ht="57" customHeight="1" thickBot="1">
      <c r="A49" s="75">
        <v>16</v>
      </c>
      <c r="B49" s="368" t="s">
        <v>119</v>
      </c>
      <c r="C49" s="369"/>
      <c r="D49" s="369"/>
      <c r="E49" s="369"/>
      <c r="F49" s="369"/>
      <c r="G49" s="369"/>
      <c r="H49" s="369"/>
      <c r="I49" s="370"/>
      <c r="J49" s="138"/>
      <c r="K49" s="139"/>
      <c r="L49" s="276"/>
      <c r="M49" s="276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43"/>
      <c r="AG49" s="143"/>
      <c r="AH49" s="171">
        <v>3</v>
      </c>
      <c r="AI49" s="171"/>
      <c r="AJ49" s="140">
        <f>AH49*30</f>
        <v>90</v>
      </c>
      <c r="AK49" s="141"/>
      <c r="AL49" s="116">
        <f t="shared" si="24"/>
        <v>0</v>
      </c>
      <c r="AM49" s="116"/>
      <c r="AN49" s="124"/>
      <c r="AO49" s="124"/>
      <c r="AP49" s="124"/>
      <c r="AQ49" s="124"/>
      <c r="AR49" s="124"/>
      <c r="AS49" s="124"/>
      <c r="AT49" s="124">
        <f t="shared" ref="AT49" si="25">AJ49-AL49</f>
        <v>90</v>
      </c>
      <c r="AU49" s="124"/>
      <c r="AV49" s="124"/>
      <c r="AW49" s="124"/>
      <c r="AX49" s="227"/>
      <c r="AY49" s="227"/>
      <c r="AZ49" s="124"/>
      <c r="BA49" s="124"/>
      <c r="BB49" s="124"/>
      <c r="BC49" s="124"/>
      <c r="BD49" s="143" t="s">
        <v>72</v>
      </c>
      <c r="BE49" s="143"/>
      <c r="BF49" s="359" t="s">
        <v>71</v>
      </c>
      <c r="BG49" s="360"/>
      <c r="BH49" s="360"/>
      <c r="BI49" s="361"/>
      <c r="BJ49" s="50"/>
      <c r="BL49" s="5"/>
    </row>
    <row r="50" spans="1:64" ht="18" customHeight="1" thickBot="1">
      <c r="A50" s="272" t="s">
        <v>80</v>
      </c>
      <c r="B50" s="273"/>
      <c r="C50" s="273"/>
      <c r="D50" s="273"/>
      <c r="E50" s="273"/>
      <c r="F50" s="273"/>
      <c r="G50" s="273"/>
      <c r="H50" s="273"/>
      <c r="I50" s="273"/>
      <c r="J50" s="257">
        <f>SUM(J33:K48)</f>
        <v>30</v>
      </c>
      <c r="K50" s="257"/>
      <c r="L50" s="247">
        <f>SUM(L33:M48)</f>
        <v>990</v>
      </c>
      <c r="M50" s="247"/>
      <c r="N50" s="247">
        <f>SUM(N33:O48)</f>
        <v>510</v>
      </c>
      <c r="O50" s="247"/>
      <c r="P50" s="247">
        <f>SUM(P33:Q48)</f>
        <v>250</v>
      </c>
      <c r="Q50" s="247"/>
      <c r="R50" s="247">
        <f>SUM(R33:S48)</f>
        <v>68</v>
      </c>
      <c r="S50" s="247"/>
      <c r="T50" s="247">
        <f>SUM(T33:U48)</f>
        <v>192</v>
      </c>
      <c r="U50" s="247"/>
      <c r="V50" s="247">
        <f>SUM(V33:W48)</f>
        <v>480</v>
      </c>
      <c r="W50" s="247"/>
      <c r="X50" s="247">
        <f>SUM(X33:Y48)</f>
        <v>0</v>
      </c>
      <c r="Y50" s="247"/>
      <c r="Z50" s="257">
        <f>SUM(Z33:AA48)</f>
        <v>28.388888888888886</v>
      </c>
      <c r="AA50" s="257"/>
      <c r="AB50" s="247">
        <f>SUM(AB33:AC48)</f>
        <v>0</v>
      </c>
      <c r="AC50" s="247"/>
      <c r="AD50" s="247">
        <f>SUM(AD33:AE48)</f>
        <v>2</v>
      </c>
      <c r="AE50" s="247"/>
      <c r="AF50" s="247">
        <f>SUM(AF33:AG48)</f>
        <v>9</v>
      </c>
      <c r="AG50" s="247"/>
      <c r="AH50" s="257">
        <f>SUM(AH33:AI49)</f>
        <v>30</v>
      </c>
      <c r="AI50" s="257"/>
      <c r="AJ50" s="247">
        <f t="shared" ref="AJ50" si="26">SUM(AJ33:AK49)</f>
        <v>900</v>
      </c>
      <c r="AK50" s="247"/>
      <c r="AL50" s="247">
        <f t="shared" ref="AL50" si="27">SUM(AL33:AM49)</f>
        <v>400</v>
      </c>
      <c r="AM50" s="247"/>
      <c r="AN50" s="247">
        <f t="shared" ref="AN50" si="28">SUM(AN33:AO49)</f>
        <v>220</v>
      </c>
      <c r="AO50" s="247"/>
      <c r="AP50" s="247">
        <f t="shared" ref="AP50" si="29">SUM(AP33:AQ49)</f>
        <v>40</v>
      </c>
      <c r="AQ50" s="247"/>
      <c r="AR50" s="247">
        <f t="shared" ref="AR50" si="30">SUM(AR33:AS49)</f>
        <v>140</v>
      </c>
      <c r="AS50" s="247"/>
      <c r="AT50" s="247">
        <f t="shared" ref="AT50" si="31">SUM(AT33:AU49)</f>
        <v>500</v>
      </c>
      <c r="AU50" s="247"/>
      <c r="AV50" s="247">
        <f t="shared" ref="AV50" si="32">SUM(AV33:AW49)</f>
        <v>60</v>
      </c>
      <c r="AW50" s="247"/>
      <c r="AX50" s="257">
        <f t="shared" ref="AX50" si="33">SUM(AX33:AY49)</f>
        <v>26.666666666666668</v>
      </c>
      <c r="AY50" s="257"/>
      <c r="AZ50" s="247">
        <f t="shared" ref="AZ50" si="34">SUM(AZ33:BA49)</f>
        <v>1</v>
      </c>
      <c r="BA50" s="247"/>
      <c r="BB50" s="247">
        <f t="shared" ref="BB50" si="35">SUM(BB33:BC49)</f>
        <v>3</v>
      </c>
      <c r="BC50" s="247"/>
      <c r="BD50" s="247">
        <v>5</v>
      </c>
      <c r="BE50" s="248"/>
      <c r="BF50" s="249"/>
      <c r="BG50" s="250"/>
      <c r="BH50" s="250"/>
      <c r="BI50" s="251"/>
      <c r="BJ50" s="51"/>
    </row>
    <row r="51" spans="1:64" ht="28.5" customHeight="1" thickBot="1">
      <c r="A51" s="252" t="s">
        <v>73</v>
      </c>
      <c r="B51" s="252"/>
      <c r="C51" s="252"/>
      <c r="D51" s="252"/>
      <c r="E51" s="252"/>
      <c r="F51" s="252"/>
      <c r="G51" s="252"/>
      <c r="H51" s="252"/>
      <c r="I51" s="252"/>
      <c r="J51" s="253">
        <f>N50/18</f>
        <v>28.333333333333332</v>
      </c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5"/>
      <c r="AH51" s="253">
        <f>AL50/15</f>
        <v>26.666666666666668</v>
      </c>
      <c r="AI51" s="254"/>
      <c r="AJ51" s="254"/>
      <c r="AK51" s="254"/>
      <c r="AL51" s="254"/>
      <c r="AM51" s="254"/>
      <c r="AN51" s="254"/>
      <c r="AO51" s="254"/>
      <c r="AP51" s="254"/>
      <c r="AQ51" s="254"/>
      <c r="AR51" s="254"/>
      <c r="AS51" s="254"/>
      <c r="AT51" s="254"/>
      <c r="AU51" s="254"/>
      <c r="AV51" s="254"/>
      <c r="AW51" s="254"/>
      <c r="AX51" s="254"/>
      <c r="AY51" s="254"/>
      <c r="AZ51" s="254"/>
      <c r="BA51" s="254"/>
      <c r="BB51" s="254"/>
      <c r="BC51" s="254"/>
      <c r="BD51" s="254"/>
      <c r="BE51" s="255"/>
      <c r="BF51" s="256"/>
      <c r="BG51" s="256"/>
      <c r="BH51" s="256"/>
      <c r="BI51" s="256"/>
      <c r="BJ51" s="74"/>
    </row>
    <row r="52" spans="1:64" ht="21.75" customHeight="1" thickBot="1">
      <c r="A52" s="261" t="s">
        <v>167</v>
      </c>
      <c r="B52" s="262"/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262"/>
      <c r="AW52" s="262"/>
      <c r="AX52" s="262"/>
      <c r="AY52" s="262"/>
      <c r="AZ52" s="262"/>
      <c r="BA52" s="262"/>
      <c r="BB52" s="262"/>
      <c r="BC52" s="262"/>
      <c r="BD52" s="262"/>
      <c r="BE52" s="262"/>
      <c r="BF52" s="262"/>
      <c r="BG52" s="262"/>
      <c r="BH52" s="262"/>
      <c r="BI52" s="262"/>
      <c r="BJ52" s="263"/>
    </row>
    <row r="53" spans="1:64" ht="97.5" customHeight="1">
      <c r="A53" s="52">
        <v>1</v>
      </c>
      <c r="B53" s="264" t="s">
        <v>179</v>
      </c>
      <c r="C53" s="265"/>
      <c r="D53" s="265"/>
      <c r="E53" s="265"/>
      <c r="F53" s="265"/>
      <c r="G53" s="265"/>
      <c r="H53" s="265"/>
      <c r="I53" s="266"/>
      <c r="J53" s="267">
        <v>3</v>
      </c>
      <c r="K53" s="268"/>
      <c r="L53" s="269">
        <f t="shared" ref="L53" si="36">J53*30</f>
        <v>90</v>
      </c>
      <c r="M53" s="270"/>
      <c r="N53" s="243">
        <f t="shared" ref="N53" si="37">P53+R53+T53</f>
        <v>44</v>
      </c>
      <c r="O53" s="244"/>
      <c r="P53" s="241" t="s">
        <v>126</v>
      </c>
      <c r="Q53" s="242"/>
      <c r="R53" s="241" t="s">
        <v>127</v>
      </c>
      <c r="S53" s="242"/>
      <c r="T53" s="241"/>
      <c r="U53" s="242"/>
      <c r="V53" s="243">
        <f t="shared" ref="V53" si="38">L53-N53</f>
        <v>46</v>
      </c>
      <c r="W53" s="244"/>
      <c r="X53" s="245"/>
      <c r="Y53" s="246"/>
      <c r="Z53" s="258">
        <f>N53/18</f>
        <v>2.4444444444444446</v>
      </c>
      <c r="AA53" s="259"/>
      <c r="AB53" s="245"/>
      <c r="AC53" s="246"/>
      <c r="AD53" s="245"/>
      <c r="AE53" s="246"/>
      <c r="AF53" s="245">
        <v>5</v>
      </c>
      <c r="AG53" s="260"/>
      <c r="AH53" s="271"/>
      <c r="AI53" s="260"/>
      <c r="AJ53" s="271"/>
      <c r="AK53" s="246"/>
      <c r="AL53" s="245"/>
      <c r="AM53" s="246"/>
      <c r="AN53" s="245"/>
      <c r="AO53" s="246"/>
      <c r="AP53" s="245"/>
      <c r="AQ53" s="246"/>
      <c r="AR53" s="245"/>
      <c r="AS53" s="246"/>
      <c r="AT53" s="245"/>
      <c r="AU53" s="246"/>
      <c r="AV53" s="245"/>
      <c r="AW53" s="246"/>
      <c r="AX53" s="258"/>
      <c r="AY53" s="259"/>
      <c r="AZ53" s="245"/>
      <c r="BA53" s="246"/>
      <c r="BB53" s="245"/>
      <c r="BC53" s="246"/>
      <c r="BD53" s="245"/>
      <c r="BE53" s="260"/>
      <c r="BF53" s="113" t="s">
        <v>71</v>
      </c>
      <c r="BG53" s="108"/>
      <c r="BH53" s="108"/>
      <c r="BI53" s="118"/>
      <c r="BJ53" s="102"/>
    </row>
    <row r="54" spans="1:64" ht="14.25" customHeight="1">
      <c r="A54" s="33">
        <v>2</v>
      </c>
      <c r="B54" s="235" t="s">
        <v>82</v>
      </c>
      <c r="C54" s="236"/>
      <c r="D54" s="236"/>
      <c r="E54" s="236"/>
      <c r="F54" s="236"/>
      <c r="G54" s="236"/>
      <c r="H54" s="236"/>
      <c r="I54" s="236"/>
      <c r="J54" s="237">
        <v>3.5</v>
      </c>
      <c r="K54" s="238"/>
      <c r="L54" s="140">
        <f t="shared" ref="L54:L57" si="39">J54*30</f>
        <v>105</v>
      </c>
      <c r="M54" s="141"/>
      <c r="N54" s="116">
        <f t="shared" ref="N54:N57" si="40">P54+R54+T54</f>
        <v>52</v>
      </c>
      <c r="O54" s="116"/>
      <c r="P54" s="227">
        <v>30</v>
      </c>
      <c r="Q54" s="227"/>
      <c r="R54" s="227"/>
      <c r="S54" s="227"/>
      <c r="T54" s="227">
        <v>22</v>
      </c>
      <c r="U54" s="227"/>
      <c r="V54" s="116">
        <f t="shared" ref="V54:V57" si="41">L54-N54</f>
        <v>53</v>
      </c>
      <c r="W54" s="116"/>
      <c r="X54" s="227"/>
      <c r="Y54" s="227"/>
      <c r="Z54" s="142">
        <f>N54/15</f>
        <v>3.4666666666666668</v>
      </c>
      <c r="AA54" s="142"/>
      <c r="AB54" s="227"/>
      <c r="AC54" s="227"/>
      <c r="AD54" s="227">
        <v>1</v>
      </c>
      <c r="AE54" s="227"/>
      <c r="AF54" s="227"/>
      <c r="AG54" s="230"/>
      <c r="AH54" s="228"/>
      <c r="AI54" s="229"/>
      <c r="AJ54" s="231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40"/>
      <c r="AY54" s="240"/>
      <c r="AZ54" s="227"/>
      <c r="BA54" s="227"/>
      <c r="BB54" s="227"/>
      <c r="BC54" s="227"/>
      <c r="BD54" s="227"/>
      <c r="BE54" s="239"/>
      <c r="BF54" s="220" t="s">
        <v>71</v>
      </c>
      <c r="BG54" s="151"/>
      <c r="BH54" s="151"/>
      <c r="BI54" s="221"/>
      <c r="BJ54" s="56"/>
    </row>
    <row r="55" spans="1:64" ht="14.25" customHeight="1">
      <c r="A55" s="33">
        <v>3</v>
      </c>
      <c r="B55" s="235" t="s">
        <v>84</v>
      </c>
      <c r="C55" s="236"/>
      <c r="D55" s="236"/>
      <c r="E55" s="236"/>
      <c r="F55" s="236"/>
      <c r="G55" s="236"/>
      <c r="H55" s="236"/>
      <c r="I55" s="236"/>
      <c r="J55" s="237">
        <v>3</v>
      </c>
      <c r="K55" s="238"/>
      <c r="L55" s="140">
        <f t="shared" si="39"/>
        <v>90</v>
      </c>
      <c r="M55" s="141"/>
      <c r="N55" s="116">
        <f t="shared" si="40"/>
        <v>44</v>
      </c>
      <c r="O55" s="116"/>
      <c r="P55" s="227">
        <v>22</v>
      </c>
      <c r="Q55" s="227"/>
      <c r="R55" s="227"/>
      <c r="S55" s="227"/>
      <c r="T55" s="227">
        <v>22</v>
      </c>
      <c r="U55" s="227"/>
      <c r="V55" s="116">
        <f t="shared" si="41"/>
        <v>46</v>
      </c>
      <c r="W55" s="116"/>
      <c r="X55" s="227"/>
      <c r="Y55" s="227"/>
      <c r="Z55" s="142">
        <f t="shared" ref="Z55:Z57" si="42">N55/15</f>
        <v>2.9333333333333331</v>
      </c>
      <c r="AA55" s="142"/>
      <c r="AB55" s="227"/>
      <c r="AC55" s="227"/>
      <c r="AD55" s="227"/>
      <c r="AE55" s="227"/>
      <c r="AF55" s="227"/>
      <c r="AG55" s="230"/>
      <c r="AH55" s="228">
        <v>3.5</v>
      </c>
      <c r="AI55" s="229"/>
      <c r="AJ55" s="140">
        <f>AH55*30</f>
        <v>105</v>
      </c>
      <c r="AK55" s="141"/>
      <c r="AL55" s="116">
        <f>AN55+AP55+AR55</f>
        <v>52</v>
      </c>
      <c r="AM55" s="116"/>
      <c r="AN55" s="227">
        <v>28</v>
      </c>
      <c r="AO55" s="227"/>
      <c r="AP55" s="227"/>
      <c r="AQ55" s="227"/>
      <c r="AR55" s="227">
        <v>24</v>
      </c>
      <c r="AS55" s="227"/>
      <c r="AT55" s="116">
        <f t="shared" ref="AT55:AT56" si="43">AJ55-AL55</f>
        <v>53</v>
      </c>
      <c r="AU55" s="116"/>
      <c r="AV55" s="227"/>
      <c r="AW55" s="227"/>
      <c r="AX55" s="142">
        <f>AL55/13</f>
        <v>4</v>
      </c>
      <c r="AY55" s="142"/>
      <c r="AZ55" s="227"/>
      <c r="BA55" s="227"/>
      <c r="BB55" s="227">
        <v>1</v>
      </c>
      <c r="BC55" s="227"/>
      <c r="BD55" s="227"/>
      <c r="BE55" s="239"/>
      <c r="BF55" s="220" t="s">
        <v>71</v>
      </c>
      <c r="BG55" s="151"/>
      <c r="BH55" s="151"/>
      <c r="BI55" s="221"/>
      <c r="BJ55" s="56"/>
    </row>
    <row r="56" spans="1:64" ht="14.25" customHeight="1">
      <c r="A56" s="33">
        <v>4</v>
      </c>
      <c r="B56" s="235" t="s">
        <v>83</v>
      </c>
      <c r="C56" s="236"/>
      <c r="D56" s="236"/>
      <c r="E56" s="236"/>
      <c r="F56" s="236"/>
      <c r="G56" s="236"/>
      <c r="H56" s="236"/>
      <c r="I56" s="236"/>
      <c r="J56" s="237">
        <v>4</v>
      </c>
      <c r="K56" s="238"/>
      <c r="L56" s="140">
        <f t="shared" si="39"/>
        <v>120</v>
      </c>
      <c r="M56" s="141"/>
      <c r="N56" s="116">
        <f t="shared" si="40"/>
        <v>36</v>
      </c>
      <c r="O56" s="116"/>
      <c r="P56" s="230">
        <v>18</v>
      </c>
      <c r="Q56" s="231"/>
      <c r="R56" s="230"/>
      <c r="S56" s="231"/>
      <c r="T56" s="230">
        <v>18</v>
      </c>
      <c r="U56" s="231"/>
      <c r="V56" s="116">
        <f>L56-N56-X56</f>
        <v>54</v>
      </c>
      <c r="W56" s="116"/>
      <c r="X56" s="227">
        <v>30</v>
      </c>
      <c r="Y56" s="227"/>
      <c r="Z56" s="142">
        <f t="shared" si="42"/>
        <v>2.4</v>
      </c>
      <c r="AA56" s="142"/>
      <c r="AB56" s="227">
        <v>1</v>
      </c>
      <c r="AC56" s="227"/>
      <c r="AD56" s="227"/>
      <c r="AE56" s="227"/>
      <c r="AF56" s="227"/>
      <c r="AG56" s="230"/>
      <c r="AH56" s="228">
        <v>4</v>
      </c>
      <c r="AI56" s="229"/>
      <c r="AJ56" s="140">
        <f t="shared" ref="AJ56:AJ59" si="44">AH56*30</f>
        <v>120</v>
      </c>
      <c r="AK56" s="141"/>
      <c r="AL56" s="116">
        <f t="shared" ref="AL56:AL59" si="45">AN56+AP56+AR56</f>
        <v>68</v>
      </c>
      <c r="AM56" s="116"/>
      <c r="AN56" s="230">
        <v>34</v>
      </c>
      <c r="AO56" s="231"/>
      <c r="AP56" s="230"/>
      <c r="AQ56" s="231"/>
      <c r="AR56" s="227">
        <v>34</v>
      </c>
      <c r="AS56" s="227"/>
      <c r="AT56" s="116">
        <f t="shared" si="43"/>
        <v>52</v>
      </c>
      <c r="AU56" s="116"/>
      <c r="AV56" s="227"/>
      <c r="AW56" s="227"/>
      <c r="AX56" s="142">
        <f t="shared" ref="AX56:AX59" si="46">AL56/13</f>
        <v>5.2307692307692308</v>
      </c>
      <c r="AY56" s="142"/>
      <c r="AZ56" s="227"/>
      <c r="BA56" s="227"/>
      <c r="BB56" s="227">
        <v>1</v>
      </c>
      <c r="BC56" s="227"/>
      <c r="BD56" s="227"/>
      <c r="BE56" s="239"/>
      <c r="BF56" s="220" t="s">
        <v>71</v>
      </c>
      <c r="BG56" s="151"/>
      <c r="BH56" s="151"/>
      <c r="BI56" s="221"/>
      <c r="BJ56" s="56"/>
    </row>
    <row r="57" spans="1:64" ht="14.25" customHeight="1">
      <c r="A57" s="33">
        <v>5</v>
      </c>
      <c r="B57" s="235" t="s">
        <v>120</v>
      </c>
      <c r="C57" s="236"/>
      <c r="D57" s="236"/>
      <c r="E57" s="236"/>
      <c r="F57" s="236"/>
      <c r="G57" s="236"/>
      <c r="H57" s="236"/>
      <c r="I57" s="236"/>
      <c r="J57" s="237">
        <v>4</v>
      </c>
      <c r="K57" s="238"/>
      <c r="L57" s="140">
        <f t="shared" si="39"/>
        <v>120</v>
      </c>
      <c r="M57" s="141"/>
      <c r="N57" s="116">
        <f t="shared" si="40"/>
        <v>68</v>
      </c>
      <c r="O57" s="116"/>
      <c r="P57" s="230">
        <v>34</v>
      </c>
      <c r="Q57" s="231"/>
      <c r="R57" s="230"/>
      <c r="S57" s="231"/>
      <c r="T57" s="230">
        <v>34</v>
      </c>
      <c r="U57" s="231"/>
      <c r="V57" s="116">
        <f t="shared" si="41"/>
        <v>52</v>
      </c>
      <c r="W57" s="116"/>
      <c r="X57" s="227"/>
      <c r="Y57" s="227"/>
      <c r="Z57" s="142">
        <f t="shared" si="42"/>
        <v>4.5333333333333332</v>
      </c>
      <c r="AA57" s="142"/>
      <c r="AB57" s="227"/>
      <c r="AC57" s="227"/>
      <c r="AD57" s="227"/>
      <c r="AE57" s="227"/>
      <c r="AF57" s="227"/>
      <c r="AG57" s="230"/>
      <c r="AH57" s="228">
        <v>4</v>
      </c>
      <c r="AI57" s="229"/>
      <c r="AJ57" s="140">
        <f t="shared" si="44"/>
        <v>120</v>
      </c>
      <c r="AK57" s="141"/>
      <c r="AL57" s="116">
        <f t="shared" si="45"/>
        <v>36</v>
      </c>
      <c r="AM57" s="116"/>
      <c r="AN57" s="230">
        <v>18</v>
      </c>
      <c r="AO57" s="231"/>
      <c r="AP57" s="230"/>
      <c r="AQ57" s="231"/>
      <c r="AR57" s="227">
        <v>18</v>
      </c>
      <c r="AS57" s="227"/>
      <c r="AT57" s="116">
        <f>AJ57-AL57-AV57</f>
        <v>54</v>
      </c>
      <c r="AU57" s="116"/>
      <c r="AV57" s="230">
        <v>30</v>
      </c>
      <c r="AW57" s="231"/>
      <c r="AX57" s="142">
        <f t="shared" si="46"/>
        <v>2.7692307692307692</v>
      </c>
      <c r="AY57" s="142"/>
      <c r="AZ57" s="227">
        <v>1</v>
      </c>
      <c r="BA57" s="227"/>
      <c r="BB57" s="227">
        <v>1</v>
      </c>
      <c r="BC57" s="227"/>
      <c r="BD57" s="227"/>
      <c r="BE57" s="239"/>
      <c r="BF57" s="220" t="s">
        <v>71</v>
      </c>
      <c r="BG57" s="151"/>
      <c r="BH57" s="151"/>
      <c r="BI57" s="221"/>
      <c r="BJ57" s="56"/>
      <c r="BL57" s="5"/>
    </row>
    <row r="58" spans="1:64" ht="96.75" customHeight="1">
      <c r="A58" s="33">
        <v>6</v>
      </c>
      <c r="B58" s="234" t="s">
        <v>180</v>
      </c>
      <c r="C58" s="111"/>
      <c r="D58" s="111"/>
      <c r="E58" s="111"/>
      <c r="F58" s="111"/>
      <c r="G58" s="111"/>
      <c r="H58" s="111"/>
      <c r="I58" s="111"/>
      <c r="J58" s="222"/>
      <c r="K58" s="223"/>
      <c r="L58" s="225"/>
      <c r="M58" s="22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224"/>
      <c r="AH58" s="222">
        <v>3</v>
      </c>
      <c r="AI58" s="223"/>
      <c r="AJ58" s="165">
        <f t="shared" si="44"/>
        <v>90</v>
      </c>
      <c r="AK58" s="166"/>
      <c r="AL58" s="116">
        <f t="shared" si="45"/>
        <v>44</v>
      </c>
      <c r="AM58" s="116"/>
      <c r="AN58" s="116">
        <v>24</v>
      </c>
      <c r="AO58" s="116"/>
      <c r="AP58" s="116">
        <v>20</v>
      </c>
      <c r="AQ58" s="116"/>
      <c r="AR58" s="116"/>
      <c r="AS58" s="116"/>
      <c r="AT58" s="116">
        <f t="shared" ref="AT58:AT59" si="47">AJ58-AL58</f>
        <v>46</v>
      </c>
      <c r="AU58" s="116"/>
      <c r="AV58" s="116"/>
      <c r="AW58" s="116"/>
      <c r="AX58" s="117">
        <f t="shared" si="46"/>
        <v>3.3846153846153846</v>
      </c>
      <c r="AY58" s="117"/>
      <c r="AZ58" s="116"/>
      <c r="BA58" s="116"/>
      <c r="BB58" s="116"/>
      <c r="BC58" s="116"/>
      <c r="BD58" s="116">
        <v>1</v>
      </c>
      <c r="BE58" s="210"/>
      <c r="BF58" s="113" t="s">
        <v>71</v>
      </c>
      <c r="BG58" s="108"/>
      <c r="BH58" s="108"/>
      <c r="BI58" s="118"/>
      <c r="BJ58" s="90"/>
      <c r="BL58" s="5"/>
    </row>
    <row r="59" spans="1:64" ht="54" customHeight="1">
      <c r="A59" s="33">
        <v>7</v>
      </c>
      <c r="B59" s="167" t="s">
        <v>181</v>
      </c>
      <c r="C59" s="168"/>
      <c r="D59" s="168"/>
      <c r="E59" s="168"/>
      <c r="F59" s="168"/>
      <c r="G59" s="168"/>
      <c r="H59" s="168"/>
      <c r="I59" s="168"/>
      <c r="J59" s="222"/>
      <c r="K59" s="223"/>
      <c r="L59" s="225"/>
      <c r="M59" s="22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224"/>
      <c r="AH59" s="232">
        <v>4</v>
      </c>
      <c r="AI59" s="233"/>
      <c r="AJ59" s="165">
        <f t="shared" si="44"/>
        <v>120</v>
      </c>
      <c r="AK59" s="166"/>
      <c r="AL59" s="116">
        <f t="shared" si="45"/>
        <v>60</v>
      </c>
      <c r="AM59" s="116"/>
      <c r="AN59" s="116">
        <v>34</v>
      </c>
      <c r="AO59" s="116"/>
      <c r="AP59" s="116"/>
      <c r="AQ59" s="116"/>
      <c r="AR59" s="116">
        <v>26</v>
      </c>
      <c r="AS59" s="116"/>
      <c r="AT59" s="116">
        <f t="shared" si="47"/>
        <v>60</v>
      </c>
      <c r="AU59" s="116"/>
      <c r="AV59" s="116"/>
      <c r="AW59" s="116"/>
      <c r="AX59" s="117">
        <f t="shared" si="46"/>
        <v>4.615384615384615</v>
      </c>
      <c r="AY59" s="117"/>
      <c r="AZ59" s="116"/>
      <c r="BA59" s="116"/>
      <c r="BB59" s="116"/>
      <c r="BC59" s="116"/>
      <c r="BD59" s="116">
        <v>1</v>
      </c>
      <c r="BE59" s="210"/>
      <c r="BF59" s="113" t="s">
        <v>71</v>
      </c>
      <c r="BG59" s="108"/>
      <c r="BH59" s="108"/>
      <c r="BI59" s="118"/>
      <c r="BJ59" s="56"/>
      <c r="BL59" s="5"/>
    </row>
    <row r="60" spans="1:64" ht="56.25" customHeight="1">
      <c r="A60" s="33">
        <v>8</v>
      </c>
      <c r="B60" s="167" t="s">
        <v>182</v>
      </c>
      <c r="C60" s="168"/>
      <c r="D60" s="168"/>
      <c r="E60" s="168"/>
      <c r="F60" s="168"/>
      <c r="G60" s="168"/>
      <c r="H60" s="168"/>
      <c r="I60" s="168"/>
      <c r="J60" s="222">
        <v>4</v>
      </c>
      <c r="K60" s="223"/>
      <c r="L60" s="165">
        <f t="shared" ref="L60:L61" si="48">J60*30</f>
        <v>120</v>
      </c>
      <c r="M60" s="166"/>
      <c r="N60" s="116">
        <f t="shared" ref="N60:N61" si="49">P60+R60+T60</f>
        <v>60</v>
      </c>
      <c r="O60" s="116"/>
      <c r="P60" s="116">
        <v>34</v>
      </c>
      <c r="Q60" s="116"/>
      <c r="R60" s="116"/>
      <c r="S60" s="116"/>
      <c r="T60" s="116">
        <v>26</v>
      </c>
      <c r="U60" s="116"/>
      <c r="V60" s="116">
        <f t="shared" ref="V60:V61" si="50">L60-N60</f>
        <v>60</v>
      </c>
      <c r="W60" s="116"/>
      <c r="X60" s="116"/>
      <c r="Y60" s="116"/>
      <c r="Z60" s="117">
        <f t="shared" ref="Z60:Z61" si="51">N60/15</f>
        <v>4</v>
      </c>
      <c r="AA60" s="117"/>
      <c r="AB60" s="116"/>
      <c r="AC60" s="116"/>
      <c r="AD60" s="116"/>
      <c r="AE60" s="116"/>
      <c r="AF60" s="116">
        <v>1</v>
      </c>
      <c r="AG60" s="224"/>
      <c r="AH60" s="222"/>
      <c r="AI60" s="223"/>
      <c r="AJ60" s="225"/>
      <c r="AK60" s="22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7"/>
      <c r="AY60" s="117"/>
      <c r="AZ60" s="116"/>
      <c r="BA60" s="116"/>
      <c r="BB60" s="116"/>
      <c r="BC60" s="116"/>
      <c r="BD60" s="116"/>
      <c r="BE60" s="210"/>
      <c r="BF60" s="113" t="s">
        <v>71</v>
      </c>
      <c r="BG60" s="108"/>
      <c r="BH60" s="108"/>
      <c r="BI60" s="118"/>
      <c r="BJ60" s="56"/>
      <c r="BL60" s="5"/>
    </row>
    <row r="61" spans="1:64" ht="51.75" customHeight="1">
      <c r="A61" s="33">
        <v>9</v>
      </c>
      <c r="B61" s="167" t="s">
        <v>183</v>
      </c>
      <c r="C61" s="168"/>
      <c r="D61" s="168"/>
      <c r="E61" s="168"/>
      <c r="F61" s="168"/>
      <c r="G61" s="168"/>
      <c r="H61" s="168"/>
      <c r="I61" s="168"/>
      <c r="J61" s="222">
        <v>4</v>
      </c>
      <c r="K61" s="223"/>
      <c r="L61" s="165">
        <f t="shared" si="48"/>
        <v>120</v>
      </c>
      <c r="M61" s="166"/>
      <c r="N61" s="116">
        <f t="shared" si="49"/>
        <v>60</v>
      </c>
      <c r="O61" s="116"/>
      <c r="P61" s="116">
        <v>34</v>
      </c>
      <c r="Q61" s="116"/>
      <c r="R61" s="116"/>
      <c r="S61" s="116"/>
      <c r="T61" s="116">
        <v>26</v>
      </c>
      <c r="U61" s="116"/>
      <c r="V61" s="116">
        <f t="shared" si="50"/>
        <v>60</v>
      </c>
      <c r="W61" s="116"/>
      <c r="X61" s="116"/>
      <c r="Y61" s="116"/>
      <c r="Z61" s="117">
        <f t="shared" si="51"/>
        <v>4</v>
      </c>
      <c r="AA61" s="117"/>
      <c r="AB61" s="116"/>
      <c r="AC61" s="116"/>
      <c r="AD61" s="116"/>
      <c r="AE61" s="116"/>
      <c r="AF61" s="116">
        <v>1</v>
      </c>
      <c r="AG61" s="224"/>
      <c r="AH61" s="222"/>
      <c r="AI61" s="223"/>
      <c r="AJ61" s="225"/>
      <c r="AK61" s="22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7"/>
      <c r="AY61" s="117"/>
      <c r="AZ61" s="116"/>
      <c r="BA61" s="116"/>
      <c r="BB61" s="116"/>
      <c r="BC61" s="116"/>
      <c r="BD61" s="116"/>
      <c r="BE61" s="210"/>
      <c r="BF61" s="113" t="s">
        <v>71</v>
      </c>
      <c r="BG61" s="108"/>
      <c r="BH61" s="108"/>
      <c r="BI61" s="118"/>
      <c r="BJ61" s="56"/>
      <c r="BL61" s="5"/>
    </row>
    <row r="62" spans="1:64" ht="60.75" customHeight="1">
      <c r="A62" s="33">
        <v>10</v>
      </c>
      <c r="B62" s="167" t="s">
        <v>184</v>
      </c>
      <c r="C62" s="168"/>
      <c r="D62" s="168"/>
      <c r="E62" s="168"/>
      <c r="F62" s="168"/>
      <c r="G62" s="168"/>
      <c r="H62" s="168"/>
      <c r="I62" s="168"/>
      <c r="J62" s="222"/>
      <c r="K62" s="223"/>
      <c r="L62" s="225"/>
      <c r="M62" s="22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224"/>
      <c r="AH62" s="222">
        <v>4</v>
      </c>
      <c r="AI62" s="223"/>
      <c r="AJ62" s="165">
        <f>AH62*30</f>
        <v>120</v>
      </c>
      <c r="AK62" s="166"/>
      <c r="AL62" s="116">
        <f>AN62+AP62+AR62</f>
        <v>60</v>
      </c>
      <c r="AM62" s="116"/>
      <c r="AN62" s="116">
        <v>34</v>
      </c>
      <c r="AO62" s="116"/>
      <c r="AP62" s="116"/>
      <c r="AQ62" s="116"/>
      <c r="AR62" s="116">
        <v>26</v>
      </c>
      <c r="AS62" s="116"/>
      <c r="AT62" s="116">
        <f t="shared" ref="AT62" si="52">AJ62-AL62</f>
        <v>60</v>
      </c>
      <c r="AU62" s="116"/>
      <c r="AV62" s="116"/>
      <c r="AW62" s="116"/>
      <c r="AX62" s="117">
        <f>AL62/13</f>
        <v>4.615384615384615</v>
      </c>
      <c r="AY62" s="117"/>
      <c r="AZ62" s="116"/>
      <c r="BA62" s="116"/>
      <c r="BB62" s="116"/>
      <c r="BC62" s="116"/>
      <c r="BD62" s="116">
        <v>1</v>
      </c>
      <c r="BE62" s="210"/>
      <c r="BF62" s="113" t="s">
        <v>71</v>
      </c>
      <c r="BG62" s="108"/>
      <c r="BH62" s="108"/>
      <c r="BI62" s="118"/>
      <c r="BJ62" s="56"/>
      <c r="BL62" s="5"/>
    </row>
    <row r="63" spans="1:64" ht="66.75" customHeight="1" thickBot="1">
      <c r="A63" s="33">
        <v>11</v>
      </c>
      <c r="B63" s="235" t="s">
        <v>121</v>
      </c>
      <c r="C63" s="236"/>
      <c r="D63" s="236"/>
      <c r="E63" s="236"/>
      <c r="F63" s="236"/>
      <c r="G63" s="236"/>
      <c r="H63" s="236"/>
      <c r="I63" s="236"/>
      <c r="J63" s="216">
        <v>4.5</v>
      </c>
      <c r="K63" s="217"/>
      <c r="L63" s="218">
        <v>135</v>
      </c>
      <c r="M63" s="219"/>
      <c r="N63" s="196"/>
      <c r="O63" s="196"/>
      <c r="P63" s="196"/>
      <c r="Q63" s="196"/>
      <c r="R63" s="196"/>
      <c r="S63" s="196"/>
      <c r="T63" s="196"/>
      <c r="U63" s="196"/>
      <c r="V63" s="196">
        <f t="shared" ref="V63" si="53">L63-N63-X63</f>
        <v>90</v>
      </c>
      <c r="W63" s="196"/>
      <c r="X63" s="196">
        <v>45</v>
      </c>
      <c r="Y63" s="196"/>
      <c r="Z63" s="196"/>
      <c r="AA63" s="196"/>
      <c r="AB63" s="196"/>
      <c r="AC63" s="196"/>
      <c r="AD63" s="196"/>
      <c r="AE63" s="196"/>
      <c r="AF63" s="196"/>
      <c r="AG63" s="209"/>
      <c r="AH63" s="216">
        <v>7.5</v>
      </c>
      <c r="AI63" s="217"/>
      <c r="AJ63" s="218">
        <v>225</v>
      </c>
      <c r="AK63" s="219"/>
      <c r="AL63" s="196"/>
      <c r="AM63" s="196"/>
      <c r="AN63" s="196"/>
      <c r="AO63" s="196"/>
      <c r="AP63" s="196"/>
      <c r="AQ63" s="196"/>
      <c r="AR63" s="196"/>
      <c r="AS63" s="196"/>
      <c r="AT63" s="196">
        <f t="shared" ref="AT63" si="54">AJ63-AL63-AV63</f>
        <v>150</v>
      </c>
      <c r="AU63" s="196"/>
      <c r="AV63" s="196">
        <v>75</v>
      </c>
      <c r="AW63" s="196"/>
      <c r="AX63" s="200"/>
      <c r="AY63" s="200"/>
      <c r="AZ63" s="196"/>
      <c r="BA63" s="196"/>
      <c r="BB63" s="196"/>
      <c r="BC63" s="196"/>
      <c r="BD63" s="196" t="s">
        <v>72</v>
      </c>
      <c r="BE63" s="201"/>
      <c r="BF63" s="220" t="s">
        <v>71</v>
      </c>
      <c r="BG63" s="151"/>
      <c r="BH63" s="151"/>
      <c r="BI63" s="221"/>
      <c r="BJ63" s="57"/>
    </row>
    <row r="64" spans="1:64" ht="20.25" customHeight="1" thickBot="1">
      <c r="A64" s="207" t="s">
        <v>85</v>
      </c>
      <c r="B64" s="208"/>
      <c r="C64" s="208"/>
      <c r="D64" s="208"/>
      <c r="E64" s="208"/>
      <c r="F64" s="208"/>
      <c r="G64" s="208"/>
      <c r="H64" s="208"/>
      <c r="I64" s="208"/>
      <c r="J64" s="211">
        <f>SUM(J53:K63)</f>
        <v>30</v>
      </c>
      <c r="K64" s="212"/>
      <c r="L64" s="213">
        <f>SUM(L53:M63)</f>
        <v>900</v>
      </c>
      <c r="M64" s="214"/>
      <c r="N64" s="215">
        <f>SUM(N53:O63)</f>
        <v>364</v>
      </c>
      <c r="O64" s="214"/>
      <c r="P64" s="213">
        <f>SUM(P53:Q63)</f>
        <v>172</v>
      </c>
      <c r="Q64" s="214"/>
      <c r="R64" s="213">
        <f>SUM(R53:S63)</f>
        <v>0</v>
      </c>
      <c r="S64" s="214"/>
      <c r="T64" s="213">
        <f>SUM(T53:U63)</f>
        <v>148</v>
      </c>
      <c r="U64" s="214"/>
      <c r="V64" s="213">
        <f>SUM(V53:W63)</f>
        <v>461</v>
      </c>
      <c r="W64" s="214"/>
      <c r="X64" s="213">
        <f>SUM(X53:Y63)</f>
        <v>75</v>
      </c>
      <c r="Y64" s="214"/>
      <c r="Z64" s="211">
        <f>SUM(Z53:AA63)</f>
        <v>23.777777777777779</v>
      </c>
      <c r="AA64" s="212"/>
      <c r="AB64" s="213">
        <f>SUM(AB53:AC63)</f>
        <v>1</v>
      </c>
      <c r="AC64" s="214"/>
      <c r="AD64" s="213">
        <f>SUM(AD53:AE63)</f>
        <v>1</v>
      </c>
      <c r="AE64" s="214"/>
      <c r="AF64" s="213">
        <f>SUM(AF53:AG63)</f>
        <v>7</v>
      </c>
      <c r="AG64" s="214"/>
      <c r="AH64" s="211">
        <f>SUM(AH53:AI63)</f>
        <v>30</v>
      </c>
      <c r="AI64" s="212"/>
      <c r="AJ64" s="213">
        <f>SUM(AJ53:AK63)</f>
        <v>900</v>
      </c>
      <c r="AK64" s="214"/>
      <c r="AL64" s="213">
        <f>SUM(AL53:AM63)</f>
        <v>320</v>
      </c>
      <c r="AM64" s="214"/>
      <c r="AN64" s="213">
        <f>SUM(AN53:AO63)</f>
        <v>172</v>
      </c>
      <c r="AO64" s="214"/>
      <c r="AP64" s="213">
        <f>SUM(AP53:AQ63)</f>
        <v>20</v>
      </c>
      <c r="AQ64" s="214"/>
      <c r="AR64" s="213">
        <f>SUM(AR53:AS63)</f>
        <v>128</v>
      </c>
      <c r="AS64" s="214"/>
      <c r="AT64" s="213">
        <f>SUM(AT53:AU63)</f>
        <v>475</v>
      </c>
      <c r="AU64" s="214"/>
      <c r="AV64" s="213">
        <f>SUM(AV53:AW63)</f>
        <v>105</v>
      </c>
      <c r="AW64" s="214"/>
      <c r="AX64" s="211">
        <f>SUM(AX53:AY63)</f>
        <v>24.615384615384613</v>
      </c>
      <c r="AY64" s="212"/>
      <c r="AZ64" s="213">
        <f>SUM(AZ53:BA63)</f>
        <v>1</v>
      </c>
      <c r="BA64" s="214"/>
      <c r="BB64" s="213">
        <f>SUM(BB53:BC63)</f>
        <v>3</v>
      </c>
      <c r="BC64" s="214"/>
      <c r="BD64" s="213">
        <f>SUM(BD53:BE63)</f>
        <v>3</v>
      </c>
      <c r="BE64" s="214"/>
      <c r="BF64" s="197"/>
      <c r="BG64" s="198"/>
      <c r="BH64" s="198"/>
      <c r="BI64" s="199"/>
      <c r="BJ64" s="37"/>
    </row>
    <row r="65" spans="1:64" s="15" customFormat="1" ht="31.5" customHeight="1" thickBot="1">
      <c r="A65" s="207" t="s">
        <v>73</v>
      </c>
      <c r="B65" s="208"/>
      <c r="C65" s="208"/>
      <c r="D65" s="208"/>
      <c r="E65" s="208"/>
      <c r="F65" s="208"/>
      <c r="G65" s="208"/>
      <c r="H65" s="208"/>
      <c r="I65" s="378"/>
      <c r="J65" s="379">
        <f>N64/15</f>
        <v>24.266666666666666</v>
      </c>
      <c r="K65" s="380"/>
      <c r="L65" s="380"/>
      <c r="M65" s="380"/>
      <c r="N65" s="380"/>
      <c r="O65" s="380"/>
      <c r="P65" s="380"/>
      <c r="Q65" s="380"/>
      <c r="R65" s="380"/>
      <c r="S65" s="380"/>
      <c r="T65" s="380"/>
      <c r="U65" s="380"/>
      <c r="V65" s="380"/>
      <c r="W65" s="380"/>
      <c r="X65" s="380"/>
      <c r="Y65" s="380"/>
      <c r="Z65" s="380"/>
      <c r="AA65" s="380"/>
      <c r="AB65" s="380"/>
      <c r="AC65" s="380"/>
      <c r="AD65" s="380"/>
      <c r="AE65" s="380"/>
      <c r="AF65" s="380"/>
      <c r="AG65" s="381"/>
      <c r="AH65" s="380">
        <f>AL64/13</f>
        <v>24.615384615384617</v>
      </c>
      <c r="AI65" s="380"/>
      <c r="AJ65" s="380"/>
      <c r="AK65" s="380"/>
      <c r="AL65" s="380"/>
      <c r="AM65" s="380"/>
      <c r="AN65" s="380"/>
      <c r="AO65" s="380"/>
      <c r="AP65" s="380"/>
      <c r="AQ65" s="380"/>
      <c r="AR65" s="380"/>
      <c r="AS65" s="380"/>
      <c r="AT65" s="380"/>
      <c r="AU65" s="380"/>
      <c r="AV65" s="380"/>
      <c r="AW65" s="380"/>
      <c r="AX65" s="380"/>
      <c r="AY65" s="380"/>
      <c r="AZ65" s="380"/>
      <c r="BA65" s="380"/>
      <c r="BB65" s="380"/>
      <c r="BC65" s="380"/>
      <c r="BD65" s="380"/>
      <c r="BE65" s="381"/>
      <c r="BF65" s="382"/>
      <c r="BG65" s="383"/>
      <c r="BH65" s="383"/>
      <c r="BI65" s="384"/>
      <c r="BJ65" s="58"/>
    </row>
    <row r="66" spans="1:64" ht="21.75" customHeight="1" thickBot="1">
      <c r="A66" s="193" t="s">
        <v>147</v>
      </c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3"/>
      <c r="AV66" s="193"/>
      <c r="AW66" s="193"/>
      <c r="AX66" s="193"/>
      <c r="AY66" s="193"/>
      <c r="AZ66" s="193"/>
      <c r="BA66" s="193"/>
      <c r="BB66" s="193"/>
      <c r="BC66" s="193"/>
      <c r="BD66" s="193"/>
      <c r="BE66" s="193"/>
      <c r="BF66" s="193"/>
      <c r="BG66" s="193"/>
      <c r="BH66" s="193"/>
      <c r="BI66" s="193"/>
      <c r="BJ66" s="193"/>
    </row>
    <row r="67" spans="1:64" s="15" customFormat="1" ht="51.75" customHeight="1">
      <c r="A67" s="83">
        <v>1</v>
      </c>
      <c r="B67" s="161" t="s">
        <v>96</v>
      </c>
      <c r="C67" s="161"/>
      <c r="D67" s="161"/>
      <c r="E67" s="161"/>
      <c r="F67" s="161"/>
      <c r="G67" s="161"/>
      <c r="H67" s="161"/>
      <c r="I67" s="161"/>
      <c r="J67" s="162">
        <v>5</v>
      </c>
      <c r="K67" s="162"/>
      <c r="L67" s="165">
        <f t="shared" ref="L67:L70" si="55">J67*30</f>
        <v>150</v>
      </c>
      <c r="M67" s="166"/>
      <c r="N67" s="116">
        <v>72</v>
      </c>
      <c r="O67" s="116"/>
      <c r="P67" s="154">
        <v>40</v>
      </c>
      <c r="Q67" s="154"/>
      <c r="R67" s="154"/>
      <c r="S67" s="154"/>
      <c r="T67" s="154">
        <v>32</v>
      </c>
      <c r="U67" s="154"/>
      <c r="V67" s="116">
        <f t="shared" ref="V67:V70" si="56">L67-N67</f>
        <v>78</v>
      </c>
      <c r="W67" s="116"/>
      <c r="X67" s="154"/>
      <c r="Y67" s="154"/>
      <c r="Z67" s="117">
        <f>N67/14</f>
        <v>5.1428571428571432</v>
      </c>
      <c r="AA67" s="117"/>
      <c r="AB67" s="154"/>
      <c r="AC67" s="154"/>
      <c r="AD67" s="154">
        <v>7</v>
      </c>
      <c r="AE67" s="154"/>
      <c r="AF67" s="155"/>
      <c r="AG67" s="155"/>
      <c r="AH67" s="156"/>
      <c r="AI67" s="156"/>
      <c r="AJ67" s="170"/>
      <c r="AK67" s="170"/>
      <c r="AL67" s="170"/>
      <c r="AM67" s="170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69"/>
      <c r="AY67" s="169"/>
      <c r="AZ67" s="154"/>
      <c r="BA67" s="154"/>
      <c r="BB67" s="154"/>
      <c r="BC67" s="154"/>
      <c r="BD67" s="155"/>
      <c r="BE67" s="155"/>
      <c r="BF67" s="156" t="s">
        <v>71</v>
      </c>
      <c r="BG67" s="156"/>
      <c r="BH67" s="156"/>
      <c r="BI67" s="156"/>
      <c r="BJ67" s="84"/>
      <c r="BL67" s="85"/>
    </row>
    <row r="68" spans="1:64" s="15" customFormat="1" ht="37.5" customHeight="1">
      <c r="A68" s="83">
        <v>2</v>
      </c>
      <c r="B68" s="161" t="s">
        <v>141</v>
      </c>
      <c r="C68" s="161"/>
      <c r="D68" s="161"/>
      <c r="E68" s="161"/>
      <c r="F68" s="161"/>
      <c r="G68" s="161"/>
      <c r="H68" s="161"/>
      <c r="I68" s="161"/>
      <c r="J68" s="162">
        <v>3</v>
      </c>
      <c r="K68" s="162"/>
      <c r="L68" s="165">
        <f t="shared" si="55"/>
        <v>90</v>
      </c>
      <c r="M68" s="166"/>
      <c r="N68" s="116">
        <v>34</v>
      </c>
      <c r="O68" s="116"/>
      <c r="P68" s="154">
        <v>22</v>
      </c>
      <c r="Q68" s="154"/>
      <c r="R68" s="154">
        <v>12</v>
      </c>
      <c r="S68" s="154"/>
      <c r="T68" s="154"/>
      <c r="U68" s="154"/>
      <c r="V68" s="116">
        <f t="shared" si="56"/>
        <v>56</v>
      </c>
      <c r="W68" s="116"/>
      <c r="X68" s="154"/>
      <c r="Y68" s="154"/>
      <c r="Z68" s="117">
        <f>N68/14</f>
        <v>2.4285714285714284</v>
      </c>
      <c r="AA68" s="117"/>
      <c r="AB68" s="154"/>
      <c r="AC68" s="154"/>
      <c r="AD68" s="154"/>
      <c r="AE68" s="154"/>
      <c r="AF68" s="155">
        <v>7</v>
      </c>
      <c r="AG68" s="155"/>
      <c r="AH68" s="156"/>
      <c r="AI68" s="156"/>
      <c r="AJ68" s="170"/>
      <c r="AK68" s="170"/>
      <c r="AL68" s="170"/>
      <c r="AM68" s="170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69"/>
      <c r="AY68" s="169"/>
      <c r="AZ68" s="154"/>
      <c r="BA68" s="154"/>
      <c r="BB68" s="154"/>
      <c r="BC68" s="154"/>
      <c r="BD68" s="155"/>
      <c r="BE68" s="155"/>
      <c r="BF68" s="171" t="s">
        <v>148</v>
      </c>
      <c r="BG68" s="171"/>
      <c r="BH68" s="171"/>
      <c r="BI68" s="171"/>
      <c r="BJ68" s="86"/>
      <c r="BL68" s="85"/>
    </row>
    <row r="69" spans="1:64" s="15" customFormat="1" ht="43.5" customHeight="1">
      <c r="A69" s="83">
        <v>3</v>
      </c>
      <c r="B69" s="161" t="s">
        <v>142</v>
      </c>
      <c r="C69" s="161"/>
      <c r="D69" s="161"/>
      <c r="E69" s="161"/>
      <c r="F69" s="161"/>
      <c r="G69" s="161"/>
      <c r="H69" s="161"/>
      <c r="I69" s="161"/>
      <c r="J69" s="162">
        <v>4</v>
      </c>
      <c r="K69" s="162"/>
      <c r="L69" s="165">
        <f t="shared" si="55"/>
        <v>120</v>
      </c>
      <c r="M69" s="166"/>
      <c r="N69" s="116">
        <v>60</v>
      </c>
      <c r="O69" s="116"/>
      <c r="P69" s="154">
        <v>32</v>
      </c>
      <c r="Q69" s="154"/>
      <c r="R69" s="154"/>
      <c r="S69" s="154"/>
      <c r="T69" s="154">
        <v>28</v>
      </c>
      <c r="U69" s="154"/>
      <c r="V69" s="116">
        <f t="shared" si="56"/>
        <v>60</v>
      </c>
      <c r="W69" s="116"/>
      <c r="X69" s="154"/>
      <c r="Y69" s="154"/>
      <c r="Z69" s="117">
        <f t="shared" ref="Z69:Z70" si="57">N69/14</f>
        <v>4.2857142857142856</v>
      </c>
      <c r="AA69" s="117"/>
      <c r="AB69" s="154"/>
      <c r="AC69" s="154"/>
      <c r="AD69" s="154"/>
      <c r="AE69" s="154"/>
      <c r="AF69" s="155">
        <v>7</v>
      </c>
      <c r="AG69" s="155"/>
      <c r="AH69" s="156"/>
      <c r="AI69" s="156"/>
      <c r="AJ69" s="170"/>
      <c r="AK69" s="170"/>
      <c r="AL69" s="170"/>
      <c r="AM69" s="170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17"/>
      <c r="AY69" s="117"/>
      <c r="AZ69" s="154"/>
      <c r="BA69" s="154"/>
      <c r="BB69" s="154"/>
      <c r="BC69" s="154"/>
      <c r="BD69" s="155"/>
      <c r="BE69" s="155"/>
      <c r="BF69" s="156" t="s">
        <v>71</v>
      </c>
      <c r="BG69" s="156"/>
      <c r="BH69" s="156"/>
      <c r="BI69" s="156"/>
      <c r="BJ69" s="84"/>
      <c r="BL69" s="87"/>
    </row>
    <row r="70" spans="1:64" s="15" customFormat="1" ht="17.25" customHeight="1">
      <c r="A70" s="83">
        <v>4</v>
      </c>
      <c r="B70" s="161" t="s">
        <v>143</v>
      </c>
      <c r="C70" s="161"/>
      <c r="D70" s="161"/>
      <c r="E70" s="161"/>
      <c r="F70" s="161"/>
      <c r="G70" s="161"/>
      <c r="H70" s="161"/>
      <c r="I70" s="161"/>
      <c r="J70" s="162">
        <v>4</v>
      </c>
      <c r="K70" s="162"/>
      <c r="L70" s="165">
        <f t="shared" si="55"/>
        <v>120</v>
      </c>
      <c r="M70" s="166"/>
      <c r="N70" s="116">
        <v>60</v>
      </c>
      <c r="O70" s="116"/>
      <c r="P70" s="154">
        <v>36</v>
      </c>
      <c r="Q70" s="154"/>
      <c r="R70" s="154"/>
      <c r="S70" s="154"/>
      <c r="T70" s="154">
        <v>24</v>
      </c>
      <c r="U70" s="154"/>
      <c r="V70" s="116">
        <f t="shared" si="56"/>
        <v>60</v>
      </c>
      <c r="W70" s="116"/>
      <c r="X70" s="154"/>
      <c r="Y70" s="154"/>
      <c r="Z70" s="117">
        <f t="shared" si="57"/>
        <v>4.2857142857142856</v>
      </c>
      <c r="AA70" s="117"/>
      <c r="AB70" s="154"/>
      <c r="AC70" s="154"/>
      <c r="AD70" s="154">
        <v>7</v>
      </c>
      <c r="AE70" s="154"/>
      <c r="AF70" s="155"/>
      <c r="AG70" s="155"/>
      <c r="AH70" s="156"/>
      <c r="AI70" s="156"/>
      <c r="AJ70" s="170"/>
      <c r="AK70" s="170"/>
      <c r="AL70" s="170"/>
      <c r="AM70" s="170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17"/>
      <c r="AY70" s="117"/>
      <c r="AZ70" s="154"/>
      <c r="BA70" s="154"/>
      <c r="BB70" s="154"/>
      <c r="BC70" s="154"/>
      <c r="BD70" s="155"/>
      <c r="BE70" s="155"/>
      <c r="BF70" s="156" t="s">
        <v>71</v>
      </c>
      <c r="BG70" s="156"/>
      <c r="BH70" s="156"/>
      <c r="BI70" s="156"/>
      <c r="BJ70" s="84"/>
      <c r="BL70" s="87"/>
    </row>
    <row r="71" spans="1:64" s="15" customFormat="1" ht="53.25" customHeight="1">
      <c r="A71" s="83">
        <v>5</v>
      </c>
      <c r="B71" s="161" t="s">
        <v>144</v>
      </c>
      <c r="C71" s="161"/>
      <c r="D71" s="161"/>
      <c r="E71" s="161"/>
      <c r="F71" s="161"/>
      <c r="G71" s="161"/>
      <c r="H71" s="161"/>
      <c r="I71" s="161"/>
      <c r="J71" s="162"/>
      <c r="K71" s="162"/>
      <c r="L71" s="165"/>
      <c r="M71" s="166"/>
      <c r="N71" s="116"/>
      <c r="O71" s="116"/>
      <c r="P71" s="154"/>
      <c r="Q71" s="154"/>
      <c r="R71" s="154"/>
      <c r="S71" s="154"/>
      <c r="T71" s="154"/>
      <c r="U71" s="154"/>
      <c r="V71" s="116"/>
      <c r="W71" s="116"/>
      <c r="X71" s="154"/>
      <c r="Y71" s="154"/>
      <c r="Z71" s="117"/>
      <c r="AA71" s="117"/>
      <c r="AB71" s="154"/>
      <c r="AC71" s="154"/>
      <c r="AD71" s="154"/>
      <c r="AE71" s="154"/>
      <c r="AF71" s="155"/>
      <c r="AG71" s="155"/>
      <c r="AH71" s="164">
        <v>4.5</v>
      </c>
      <c r="AI71" s="164"/>
      <c r="AJ71" s="165">
        <f t="shared" ref="AJ71:AJ79" si="58">AH71*30</f>
        <v>135</v>
      </c>
      <c r="AK71" s="166"/>
      <c r="AL71" s="116">
        <v>66</v>
      </c>
      <c r="AM71" s="116"/>
      <c r="AN71" s="154">
        <v>38</v>
      </c>
      <c r="AO71" s="154"/>
      <c r="AP71" s="154"/>
      <c r="AQ71" s="154"/>
      <c r="AR71" s="154">
        <v>28</v>
      </c>
      <c r="AS71" s="154"/>
      <c r="AT71" s="116">
        <f t="shared" ref="AT71:AT73" si="59">AJ71-AL71</f>
        <v>69</v>
      </c>
      <c r="AU71" s="116"/>
      <c r="AV71" s="154"/>
      <c r="AW71" s="154"/>
      <c r="AX71" s="117">
        <f>AL71/13</f>
        <v>5.0769230769230766</v>
      </c>
      <c r="AY71" s="117"/>
      <c r="AZ71" s="154"/>
      <c r="BA71" s="154"/>
      <c r="BB71" s="154"/>
      <c r="BC71" s="154"/>
      <c r="BD71" s="155">
        <v>8</v>
      </c>
      <c r="BE71" s="155"/>
      <c r="BF71" s="156" t="s">
        <v>71</v>
      </c>
      <c r="BG71" s="156"/>
      <c r="BH71" s="156"/>
      <c r="BI71" s="156"/>
      <c r="BJ71" s="84"/>
      <c r="BL71" s="87"/>
    </row>
    <row r="72" spans="1:64" s="15" customFormat="1" ht="22.5" customHeight="1">
      <c r="A72" s="83">
        <v>6</v>
      </c>
      <c r="B72" s="161" t="s">
        <v>145</v>
      </c>
      <c r="C72" s="161"/>
      <c r="D72" s="161"/>
      <c r="E72" s="161"/>
      <c r="F72" s="161"/>
      <c r="G72" s="161"/>
      <c r="H72" s="161"/>
      <c r="I72" s="161"/>
      <c r="J72" s="162"/>
      <c r="K72" s="162"/>
      <c r="L72" s="163"/>
      <c r="M72" s="163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17"/>
      <c r="AA72" s="117"/>
      <c r="AB72" s="154"/>
      <c r="AC72" s="154"/>
      <c r="AD72" s="154"/>
      <c r="AE72" s="154"/>
      <c r="AF72" s="155"/>
      <c r="AG72" s="155"/>
      <c r="AH72" s="164">
        <v>4.5</v>
      </c>
      <c r="AI72" s="164"/>
      <c r="AJ72" s="165">
        <f t="shared" si="58"/>
        <v>135</v>
      </c>
      <c r="AK72" s="166"/>
      <c r="AL72" s="116">
        <v>66</v>
      </c>
      <c r="AM72" s="116"/>
      <c r="AN72" s="154">
        <v>34</v>
      </c>
      <c r="AO72" s="154"/>
      <c r="AP72" s="154"/>
      <c r="AQ72" s="154"/>
      <c r="AR72" s="154">
        <v>32</v>
      </c>
      <c r="AS72" s="154"/>
      <c r="AT72" s="116">
        <f t="shared" si="59"/>
        <v>69</v>
      </c>
      <c r="AU72" s="116"/>
      <c r="AV72" s="154"/>
      <c r="AW72" s="154"/>
      <c r="AX72" s="117">
        <f>AL72/13</f>
        <v>5.0769230769230766</v>
      </c>
      <c r="AY72" s="117"/>
      <c r="AZ72" s="154"/>
      <c r="BA72" s="154"/>
      <c r="BB72" s="154">
        <v>8</v>
      </c>
      <c r="BC72" s="154"/>
      <c r="BD72" s="155"/>
      <c r="BE72" s="155"/>
      <c r="BF72" s="156" t="s">
        <v>71</v>
      </c>
      <c r="BG72" s="156"/>
      <c r="BH72" s="156"/>
      <c r="BI72" s="156"/>
      <c r="BJ72" s="84"/>
      <c r="BL72" s="87"/>
    </row>
    <row r="73" spans="1:64" s="15" customFormat="1" ht="27.75" customHeight="1">
      <c r="A73" s="83">
        <v>7</v>
      </c>
      <c r="B73" s="161" t="s">
        <v>146</v>
      </c>
      <c r="C73" s="161"/>
      <c r="D73" s="161"/>
      <c r="E73" s="161"/>
      <c r="F73" s="161"/>
      <c r="G73" s="161"/>
      <c r="H73" s="161"/>
      <c r="I73" s="161"/>
      <c r="J73" s="162"/>
      <c r="K73" s="162"/>
      <c r="L73" s="163"/>
      <c r="M73" s="163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17"/>
      <c r="AA73" s="117"/>
      <c r="AB73" s="154"/>
      <c r="AC73" s="154"/>
      <c r="AD73" s="154"/>
      <c r="AE73" s="154"/>
      <c r="AF73" s="155"/>
      <c r="AG73" s="155"/>
      <c r="AH73" s="164">
        <v>5.5</v>
      </c>
      <c r="AI73" s="164"/>
      <c r="AJ73" s="165">
        <f t="shared" si="58"/>
        <v>165</v>
      </c>
      <c r="AK73" s="166"/>
      <c r="AL73" s="116">
        <v>82</v>
      </c>
      <c r="AM73" s="116"/>
      <c r="AN73" s="154">
        <v>46</v>
      </c>
      <c r="AO73" s="154"/>
      <c r="AP73" s="154"/>
      <c r="AQ73" s="154"/>
      <c r="AR73" s="154">
        <v>36</v>
      </c>
      <c r="AS73" s="154"/>
      <c r="AT73" s="116">
        <f t="shared" si="59"/>
        <v>83</v>
      </c>
      <c r="AU73" s="116"/>
      <c r="AV73" s="154"/>
      <c r="AW73" s="154"/>
      <c r="AX73" s="117">
        <f t="shared" ref="AX73" si="60">AL73/13</f>
        <v>6.3076923076923075</v>
      </c>
      <c r="AY73" s="117"/>
      <c r="AZ73" s="154"/>
      <c r="BA73" s="154"/>
      <c r="BB73" s="154">
        <v>8</v>
      </c>
      <c r="BC73" s="154"/>
      <c r="BD73" s="155"/>
      <c r="BE73" s="155"/>
      <c r="BF73" s="156" t="s">
        <v>71</v>
      </c>
      <c r="BG73" s="156"/>
      <c r="BH73" s="156"/>
      <c r="BI73" s="156"/>
      <c r="BJ73" s="84"/>
      <c r="BL73" s="87"/>
    </row>
    <row r="74" spans="1:64" s="15" customFormat="1" ht="60.75" customHeight="1">
      <c r="A74" s="83">
        <v>8</v>
      </c>
      <c r="B74" s="167" t="s">
        <v>185</v>
      </c>
      <c r="C74" s="168"/>
      <c r="D74" s="168"/>
      <c r="E74" s="168"/>
      <c r="F74" s="168"/>
      <c r="G74" s="168"/>
      <c r="H74" s="168"/>
      <c r="I74" s="168"/>
      <c r="J74" s="162">
        <v>4</v>
      </c>
      <c r="K74" s="162"/>
      <c r="L74" s="165">
        <f t="shared" ref="L74:L75" si="61">J74*30</f>
        <v>120</v>
      </c>
      <c r="M74" s="166"/>
      <c r="N74" s="116">
        <v>60</v>
      </c>
      <c r="O74" s="116"/>
      <c r="P74" s="154">
        <v>30</v>
      </c>
      <c r="Q74" s="154"/>
      <c r="R74" s="154">
        <v>30</v>
      </c>
      <c r="S74" s="154"/>
      <c r="T74" s="154"/>
      <c r="U74" s="154"/>
      <c r="V74" s="116"/>
      <c r="W74" s="116"/>
      <c r="X74" s="154"/>
      <c r="Y74" s="154"/>
      <c r="Z74" s="117">
        <f t="shared" ref="Z74:Z75" si="62">N74/14</f>
        <v>4.2857142857142856</v>
      </c>
      <c r="AA74" s="117"/>
      <c r="AB74" s="154"/>
      <c r="AC74" s="154"/>
      <c r="AD74" s="154"/>
      <c r="AE74" s="154"/>
      <c r="AF74" s="155">
        <v>7</v>
      </c>
      <c r="AG74" s="155"/>
      <c r="AH74" s="156"/>
      <c r="AI74" s="156"/>
      <c r="AJ74" s="170"/>
      <c r="AK74" s="170"/>
      <c r="AL74" s="170"/>
      <c r="AM74" s="170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69"/>
      <c r="AY74" s="169"/>
      <c r="AZ74" s="154"/>
      <c r="BA74" s="154"/>
      <c r="BB74" s="154"/>
      <c r="BC74" s="154"/>
      <c r="BD74" s="155"/>
      <c r="BE74" s="155"/>
      <c r="BF74" s="156" t="s">
        <v>71</v>
      </c>
      <c r="BG74" s="156"/>
      <c r="BH74" s="156"/>
      <c r="BI74" s="156"/>
      <c r="BJ74" s="84"/>
      <c r="BL74" s="85"/>
    </row>
    <row r="75" spans="1:64" s="15" customFormat="1" ht="45.75" customHeight="1">
      <c r="A75" s="83">
        <v>9</v>
      </c>
      <c r="B75" s="167" t="s">
        <v>186</v>
      </c>
      <c r="C75" s="168"/>
      <c r="D75" s="168"/>
      <c r="E75" s="168"/>
      <c r="F75" s="168"/>
      <c r="G75" s="168"/>
      <c r="H75" s="168"/>
      <c r="I75" s="168"/>
      <c r="J75" s="162">
        <v>4</v>
      </c>
      <c r="K75" s="162"/>
      <c r="L75" s="165">
        <f t="shared" si="61"/>
        <v>120</v>
      </c>
      <c r="M75" s="166"/>
      <c r="N75" s="116">
        <v>60</v>
      </c>
      <c r="O75" s="116"/>
      <c r="P75" s="154">
        <v>30</v>
      </c>
      <c r="Q75" s="154"/>
      <c r="R75" s="154">
        <v>30</v>
      </c>
      <c r="S75" s="154"/>
      <c r="T75" s="154"/>
      <c r="U75" s="154"/>
      <c r="V75" s="116"/>
      <c r="W75" s="116"/>
      <c r="X75" s="154"/>
      <c r="Y75" s="154"/>
      <c r="Z75" s="117">
        <f t="shared" si="62"/>
        <v>4.2857142857142856</v>
      </c>
      <c r="AA75" s="117"/>
      <c r="AB75" s="154"/>
      <c r="AC75" s="154"/>
      <c r="AD75" s="154"/>
      <c r="AE75" s="154"/>
      <c r="AF75" s="155">
        <v>7</v>
      </c>
      <c r="AG75" s="155"/>
      <c r="AH75" s="156"/>
      <c r="AI75" s="156"/>
      <c r="AJ75" s="170"/>
      <c r="AK75" s="170"/>
      <c r="AL75" s="170"/>
      <c r="AM75" s="170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69"/>
      <c r="AY75" s="169"/>
      <c r="AZ75" s="154"/>
      <c r="BA75" s="154"/>
      <c r="BB75" s="154"/>
      <c r="BC75" s="154"/>
      <c r="BD75" s="155"/>
      <c r="BE75" s="155"/>
      <c r="BF75" s="156" t="s">
        <v>71</v>
      </c>
      <c r="BG75" s="156"/>
      <c r="BH75" s="156"/>
      <c r="BI75" s="156"/>
      <c r="BJ75" s="86"/>
      <c r="BL75" s="85"/>
    </row>
    <row r="76" spans="1:64" s="15" customFormat="1" ht="49.5" customHeight="1">
      <c r="A76" s="83">
        <v>10</v>
      </c>
      <c r="B76" s="167" t="s">
        <v>187</v>
      </c>
      <c r="C76" s="168"/>
      <c r="D76" s="168"/>
      <c r="E76" s="168"/>
      <c r="F76" s="168"/>
      <c r="G76" s="168"/>
      <c r="H76" s="168"/>
      <c r="I76" s="168"/>
      <c r="J76" s="162"/>
      <c r="K76" s="162"/>
      <c r="L76" s="163"/>
      <c r="M76" s="163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17"/>
      <c r="AA76" s="117"/>
      <c r="AB76" s="154"/>
      <c r="AC76" s="154"/>
      <c r="AD76" s="154"/>
      <c r="AE76" s="154"/>
      <c r="AF76" s="155"/>
      <c r="AG76" s="155"/>
      <c r="AH76" s="164">
        <v>4</v>
      </c>
      <c r="AI76" s="164"/>
      <c r="AJ76" s="165">
        <f t="shared" ref="AJ76:AJ77" si="63">AH76*30</f>
        <v>120</v>
      </c>
      <c r="AK76" s="166"/>
      <c r="AL76" s="116">
        <v>60</v>
      </c>
      <c r="AM76" s="116"/>
      <c r="AN76" s="154">
        <v>30</v>
      </c>
      <c r="AO76" s="154"/>
      <c r="AP76" s="154">
        <v>30</v>
      </c>
      <c r="AQ76" s="154"/>
      <c r="AR76" s="154"/>
      <c r="AS76" s="154"/>
      <c r="AT76" s="116">
        <f t="shared" ref="AT76:AT77" si="64">AJ76-AL76</f>
        <v>60</v>
      </c>
      <c r="AU76" s="116"/>
      <c r="AV76" s="154"/>
      <c r="AW76" s="154"/>
      <c r="AX76" s="117">
        <f t="shared" ref="AX76:AX77" si="65">AL76/13</f>
        <v>4.615384615384615</v>
      </c>
      <c r="AY76" s="117"/>
      <c r="AZ76" s="154"/>
      <c r="BA76" s="154"/>
      <c r="BB76" s="154"/>
      <c r="BC76" s="154"/>
      <c r="BD76" s="155">
        <v>8</v>
      </c>
      <c r="BE76" s="155"/>
      <c r="BF76" s="156" t="s">
        <v>71</v>
      </c>
      <c r="BG76" s="156"/>
      <c r="BH76" s="156"/>
      <c r="BI76" s="156"/>
      <c r="BJ76" s="84"/>
      <c r="BL76" s="87"/>
    </row>
    <row r="77" spans="1:64" s="15" customFormat="1" ht="41.25" customHeight="1">
      <c r="A77" s="83">
        <v>11</v>
      </c>
      <c r="B77" s="167" t="s">
        <v>188</v>
      </c>
      <c r="C77" s="168"/>
      <c r="D77" s="168"/>
      <c r="E77" s="168"/>
      <c r="F77" s="168"/>
      <c r="G77" s="168"/>
      <c r="H77" s="168"/>
      <c r="I77" s="168"/>
      <c r="J77" s="162"/>
      <c r="K77" s="162"/>
      <c r="L77" s="163"/>
      <c r="M77" s="163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17"/>
      <c r="AA77" s="117"/>
      <c r="AB77" s="154"/>
      <c r="AC77" s="154"/>
      <c r="AD77" s="154"/>
      <c r="AE77" s="154"/>
      <c r="AF77" s="155"/>
      <c r="AG77" s="155"/>
      <c r="AH77" s="164">
        <v>4</v>
      </c>
      <c r="AI77" s="164"/>
      <c r="AJ77" s="165">
        <f t="shared" si="63"/>
        <v>120</v>
      </c>
      <c r="AK77" s="166"/>
      <c r="AL77" s="116">
        <v>60</v>
      </c>
      <c r="AM77" s="116"/>
      <c r="AN77" s="154">
        <v>30</v>
      </c>
      <c r="AO77" s="154"/>
      <c r="AP77" s="154">
        <v>30</v>
      </c>
      <c r="AQ77" s="154"/>
      <c r="AR77" s="154"/>
      <c r="AS77" s="154"/>
      <c r="AT77" s="116">
        <f t="shared" si="64"/>
        <v>60</v>
      </c>
      <c r="AU77" s="116"/>
      <c r="AV77" s="154"/>
      <c r="AW77" s="154"/>
      <c r="AX77" s="117">
        <f t="shared" si="65"/>
        <v>4.615384615384615</v>
      </c>
      <c r="AY77" s="117"/>
      <c r="AZ77" s="154"/>
      <c r="BA77" s="154"/>
      <c r="BB77" s="154"/>
      <c r="BC77" s="154"/>
      <c r="BD77" s="155">
        <v>8</v>
      </c>
      <c r="BE77" s="155"/>
      <c r="BF77" s="156" t="s">
        <v>71</v>
      </c>
      <c r="BG77" s="156"/>
      <c r="BH77" s="156"/>
      <c r="BI77" s="156"/>
      <c r="BJ77" s="84"/>
      <c r="BL77" s="87"/>
    </row>
    <row r="78" spans="1:64" s="15" customFormat="1" ht="18" customHeight="1">
      <c r="A78" s="83">
        <v>12</v>
      </c>
      <c r="B78" s="161" t="s">
        <v>97</v>
      </c>
      <c r="C78" s="161"/>
      <c r="D78" s="161"/>
      <c r="E78" s="161"/>
      <c r="F78" s="161"/>
      <c r="G78" s="161"/>
      <c r="H78" s="161"/>
      <c r="I78" s="161"/>
      <c r="J78" s="162">
        <v>6</v>
      </c>
      <c r="K78" s="162"/>
      <c r="L78" s="165">
        <f>J78*30</f>
        <v>180</v>
      </c>
      <c r="M78" s="166"/>
      <c r="N78" s="154"/>
      <c r="O78" s="154"/>
      <c r="P78" s="154"/>
      <c r="Q78" s="154"/>
      <c r="R78" s="154"/>
      <c r="S78" s="154"/>
      <c r="T78" s="154"/>
      <c r="U78" s="154"/>
      <c r="V78" s="154">
        <v>60</v>
      </c>
      <c r="W78" s="154"/>
      <c r="X78" s="154">
        <v>120</v>
      </c>
      <c r="Y78" s="154"/>
      <c r="Z78" s="117"/>
      <c r="AA78" s="117"/>
      <c r="AB78" s="154"/>
      <c r="AC78" s="154"/>
      <c r="AD78" s="154"/>
      <c r="AE78" s="154"/>
      <c r="AF78" s="155"/>
      <c r="AG78" s="155"/>
      <c r="AH78" s="162">
        <v>6</v>
      </c>
      <c r="AI78" s="162"/>
      <c r="AJ78" s="165">
        <f t="shared" si="58"/>
        <v>180</v>
      </c>
      <c r="AK78" s="166"/>
      <c r="AL78" s="154"/>
      <c r="AM78" s="154"/>
      <c r="AN78" s="154"/>
      <c r="AO78" s="154"/>
      <c r="AP78" s="154"/>
      <c r="AQ78" s="154"/>
      <c r="AR78" s="154"/>
      <c r="AS78" s="154"/>
      <c r="AT78" s="154">
        <v>60</v>
      </c>
      <c r="AU78" s="154"/>
      <c r="AV78" s="154">
        <v>120</v>
      </c>
      <c r="AW78" s="154"/>
      <c r="AX78" s="117"/>
      <c r="AY78" s="117"/>
      <c r="AZ78" s="154"/>
      <c r="BA78" s="154"/>
      <c r="BB78" s="154"/>
      <c r="BC78" s="154"/>
      <c r="BD78" s="155" t="s">
        <v>98</v>
      </c>
      <c r="BE78" s="155"/>
      <c r="BF78" s="156" t="s">
        <v>71</v>
      </c>
      <c r="BG78" s="156"/>
      <c r="BH78" s="156"/>
      <c r="BI78" s="156"/>
      <c r="BJ78" s="84"/>
      <c r="BL78" s="87"/>
    </row>
    <row r="79" spans="1:64" s="15" customFormat="1" ht="29.25" customHeight="1" thickBot="1">
      <c r="A79" s="83">
        <v>13</v>
      </c>
      <c r="B79" s="161" t="s">
        <v>140</v>
      </c>
      <c r="C79" s="161"/>
      <c r="D79" s="161"/>
      <c r="E79" s="161"/>
      <c r="F79" s="161"/>
      <c r="G79" s="161"/>
      <c r="H79" s="161"/>
      <c r="I79" s="161"/>
      <c r="J79" s="162"/>
      <c r="K79" s="162"/>
      <c r="L79" s="163"/>
      <c r="M79" s="163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17"/>
      <c r="AA79" s="117"/>
      <c r="AB79" s="154"/>
      <c r="AC79" s="154"/>
      <c r="AD79" s="154"/>
      <c r="AE79" s="154"/>
      <c r="AF79" s="155"/>
      <c r="AG79" s="155"/>
      <c r="AH79" s="164">
        <v>1.5</v>
      </c>
      <c r="AI79" s="164"/>
      <c r="AJ79" s="165">
        <f t="shared" si="58"/>
        <v>45</v>
      </c>
      <c r="AK79" s="166"/>
      <c r="AL79" s="154"/>
      <c r="AM79" s="154"/>
      <c r="AN79" s="154"/>
      <c r="AO79" s="154"/>
      <c r="AP79" s="154"/>
      <c r="AQ79" s="154"/>
      <c r="AR79" s="154"/>
      <c r="AS79" s="154"/>
      <c r="AT79" s="154">
        <v>15</v>
      </c>
      <c r="AU79" s="154"/>
      <c r="AV79" s="154">
        <v>30</v>
      </c>
      <c r="AW79" s="154"/>
      <c r="AX79" s="117"/>
      <c r="AY79" s="117"/>
      <c r="AZ79" s="154"/>
      <c r="BA79" s="154"/>
      <c r="BB79" s="154"/>
      <c r="BC79" s="154"/>
      <c r="BD79" s="155"/>
      <c r="BE79" s="155"/>
      <c r="BF79" s="156" t="s">
        <v>149</v>
      </c>
      <c r="BG79" s="156"/>
      <c r="BH79" s="156"/>
      <c r="BI79" s="156"/>
      <c r="BJ79" s="84"/>
      <c r="BL79" s="87"/>
    </row>
    <row r="80" spans="1:64" s="15" customFormat="1" ht="17.100000000000001" customHeight="1" thickBot="1">
      <c r="A80" s="157" t="s">
        <v>99</v>
      </c>
      <c r="B80" s="157"/>
      <c r="C80" s="157"/>
      <c r="D80" s="157"/>
      <c r="E80" s="157"/>
      <c r="F80" s="157"/>
      <c r="G80" s="157"/>
      <c r="H80" s="157"/>
      <c r="I80" s="157"/>
      <c r="J80" s="158">
        <f>SUM(J67:K79)</f>
        <v>30</v>
      </c>
      <c r="K80" s="158"/>
      <c r="L80" s="159">
        <f>SUM(L67:M79)</f>
        <v>900</v>
      </c>
      <c r="M80" s="159"/>
      <c r="N80" s="160">
        <f>SUM(N67:O79)</f>
        <v>346</v>
      </c>
      <c r="O80" s="160"/>
      <c r="P80" s="159">
        <f>SUM(P67:Q79)</f>
        <v>190</v>
      </c>
      <c r="Q80" s="159"/>
      <c r="R80" s="159">
        <f>SUM(R67:S79)</f>
        <v>72</v>
      </c>
      <c r="S80" s="159"/>
      <c r="T80" s="159">
        <f>SUM(T67:U79)</f>
        <v>84</v>
      </c>
      <c r="U80" s="159"/>
      <c r="V80" s="159">
        <f>SUM(V67:W79)</f>
        <v>314</v>
      </c>
      <c r="W80" s="159"/>
      <c r="X80" s="159">
        <f>SUM(X67:Y79)</f>
        <v>120</v>
      </c>
      <c r="Y80" s="159"/>
      <c r="Z80" s="158">
        <f>SUM(Z67:AA79)</f>
        <v>24.714285714285712</v>
      </c>
      <c r="AA80" s="158"/>
      <c r="AB80" s="159"/>
      <c r="AC80" s="159"/>
      <c r="AD80" s="159">
        <v>3</v>
      </c>
      <c r="AE80" s="159"/>
      <c r="AF80" s="159">
        <v>4</v>
      </c>
      <c r="AG80" s="159"/>
      <c r="AH80" s="158">
        <f>SUM(AH67:AI79)</f>
        <v>30</v>
      </c>
      <c r="AI80" s="158"/>
      <c r="AJ80" s="159">
        <f>SUM(AJ67:AK79)</f>
        <v>900</v>
      </c>
      <c r="AK80" s="159"/>
      <c r="AL80" s="159">
        <f>SUM(AL67:AM79)</f>
        <v>334</v>
      </c>
      <c r="AM80" s="159"/>
      <c r="AN80" s="159">
        <f>SUM(AN67:AO79)</f>
        <v>178</v>
      </c>
      <c r="AO80" s="159"/>
      <c r="AP80" s="159"/>
      <c r="AQ80" s="159"/>
      <c r="AR80" s="159">
        <f>SUM(AR67:AS79)</f>
        <v>96</v>
      </c>
      <c r="AS80" s="159"/>
      <c r="AT80" s="159">
        <f>SUM(AT67:AU79)</f>
        <v>416</v>
      </c>
      <c r="AU80" s="159"/>
      <c r="AV80" s="159">
        <f>SUM(AV67:AW79)</f>
        <v>150</v>
      </c>
      <c r="AW80" s="159"/>
      <c r="AX80" s="158">
        <f>SUM(AX67:AY79)</f>
        <v>25.692307692307686</v>
      </c>
      <c r="AY80" s="158"/>
      <c r="AZ80" s="159"/>
      <c r="BA80" s="159"/>
      <c r="BB80" s="159">
        <v>3</v>
      </c>
      <c r="BC80" s="159"/>
      <c r="BD80" s="159">
        <v>2</v>
      </c>
      <c r="BE80" s="159"/>
      <c r="BF80" s="149"/>
      <c r="BG80" s="149"/>
      <c r="BH80" s="149"/>
      <c r="BI80" s="149"/>
      <c r="BJ80" s="88"/>
      <c r="BL80" s="85"/>
    </row>
    <row r="81" spans="1:74" s="15" customFormat="1" ht="30" customHeight="1" thickBot="1">
      <c r="A81" s="145" t="s">
        <v>73</v>
      </c>
      <c r="B81" s="145"/>
      <c r="C81" s="145"/>
      <c r="D81" s="145"/>
      <c r="E81" s="145"/>
      <c r="F81" s="145"/>
      <c r="G81" s="145"/>
      <c r="H81" s="145"/>
      <c r="I81" s="145"/>
      <c r="J81" s="146">
        <f>N80/14</f>
        <v>24.714285714285715</v>
      </c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8"/>
      <c r="AH81" s="146">
        <f>AL80/13</f>
        <v>25.692307692307693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8"/>
      <c r="BF81" s="149"/>
      <c r="BG81" s="149"/>
      <c r="BH81" s="149"/>
      <c r="BI81" s="149"/>
      <c r="BJ81" s="89"/>
      <c r="BL81" s="85"/>
    </row>
    <row r="82" spans="1:74" ht="12.75" customHeight="1" thickBot="1">
      <c r="A82" s="202" t="s">
        <v>86</v>
      </c>
      <c r="B82" s="202"/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BC82" s="6"/>
      <c r="BD82" s="6"/>
      <c r="BE82" s="6"/>
      <c r="BF82" s="6"/>
      <c r="BG82" s="6"/>
      <c r="BH82" s="7"/>
      <c r="BI82" s="7"/>
    </row>
    <row r="83" spans="1:74" ht="24.9" customHeight="1">
      <c r="A83" s="203" t="s">
        <v>50</v>
      </c>
      <c r="B83" s="194"/>
      <c r="C83" s="194" t="s">
        <v>87</v>
      </c>
      <c r="D83" s="194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 t="s">
        <v>88</v>
      </c>
      <c r="P83" s="194"/>
      <c r="Q83" s="194"/>
      <c r="R83" s="194" t="s">
        <v>54</v>
      </c>
      <c r="S83" s="194"/>
      <c r="T83" s="194"/>
      <c r="U83" s="194" t="s">
        <v>89</v>
      </c>
      <c r="V83" s="194"/>
      <c r="W83" s="194"/>
      <c r="X83" s="194" t="s">
        <v>90</v>
      </c>
      <c r="Y83" s="194"/>
      <c r="Z83" s="194"/>
      <c r="AA83" s="194" t="s">
        <v>91</v>
      </c>
      <c r="AB83" s="194"/>
      <c r="AC83" s="194"/>
      <c r="AD83" s="194"/>
      <c r="AE83" s="194"/>
      <c r="AF83" s="195"/>
      <c r="BC83" s="6"/>
      <c r="BD83" s="6"/>
      <c r="BE83" s="6"/>
      <c r="BF83" s="6"/>
      <c r="BG83" s="6"/>
      <c r="BH83" s="7"/>
      <c r="BI83" s="7"/>
    </row>
    <row r="84" spans="1:74" ht="42" customHeight="1">
      <c r="A84" s="150">
        <v>1</v>
      </c>
      <c r="B84" s="151"/>
      <c r="C84" s="152" t="s">
        <v>119</v>
      </c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1">
        <v>4</v>
      </c>
      <c r="P84" s="151"/>
      <c r="Q84" s="151"/>
      <c r="R84" s="151">
        <v>3</v>
      </c>
      <c r="S84" s="151"/>
      <c r="T84" s="151"/>
      <c r="U84" s="151">
        <v>90</v>
      </c>
      <c r="V84" s="151"/>
      <c r="W84" s="151"/>
      <c r="X84" s="151">
        <v>2</v>
      </c>
      <c r="Y84" s="151"/>
      <c r="Z84" s="151"/>
      <c r="AA84" s="151" t="s">
        <v>92</v>
      </c>
      <c r="AB84" s="151"/>
      <c r="AC84" s="151"/>
      <c r="AD84" s="151"/>
      <c r="AE84" s="151"/>
      <c r="AF84" s="153"/>
      <c r="BC84" s="6"/>
      <c r="BD84" s="6"/>
      <c r="BE84" s="6"/>
      <c r="BF84" s="6"/>
      <c r="BG84" s="6"/>
      <c r="BH84" s="7"/>
      <c r="BI84" s="7"/>
    </row>
    <row r="85" spans="1:74" ht="47.25" customHeight="1">
      <c r="A85" s="150">
        <v>2</v>
      </c>
      <c r="B85" s="151"/>
      <c r="C85" s="152" t="s">
        <v>121</v>
      </c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1">
        <v>5</v>
      </c>
      <c r="P85" s="151"/>
      <c r="Q85" s="151"/>
      <c r="R85" s="151">
        <v>4.5</v>
      </c>
      <c r="S85" s="151"/>
      <c r="T85" s="151"/>
      <c r="U85" s="151">
        <v>135</v>
      </c>
      <c r="V85" s="151"/>
      <c r="W85" s="151"/>
      <c r="X85" s="151">
        <v>3</v>
      </c>
      <c r="Y85" s="151"/>
      <c r="Z85" s="151"/>
      <c r="AA85" s="151" t="s">
        <v>92</v>
      </c>
      <c r="AB85" s="151"/>
      <c r="AC85" s="151"/>
      <c r="AD85" s="151"/>
      <c r="AE85" s="151"/>
      <c r="AF85" s="153"/>
      <c r="BC85" s="6"/>
      <c r="BD85" s="6"/>
      <c r="BE85" s="6"/>
      <c r="BF85" s="6"/>
      <c r="BG85" s="6"/>
      <c r="BH85" s="7"/>
      <c r="BI85" s="7"/>
    </row>
    <row r="86" spans="1:74" ht="47.25" customHeight="1">
      <c r="A86" s="150">
        <v>3</v>
      </c>
      <c r="B86" s="151"/>
      <c r="C86" s="152" t="s">
        <v>121</v>
      </c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1">
        <v>6</v>
      </c>
      <c r="P86" s="151"/>
      <c r="Q86" s="151"/>
      <c r="R86" s="151">
        <v>7.5</v>
      </c>
      <c r="S86" s="151"/>
      <c r="T86" s="151"/>
      <c r="U86" s="151">
        <v>225</v>
      </c>
      <c r="V86" s="151"/>
      <c r="W86" s="151"/>
      <c r="X86" s="151">
        <v>5</v>
      </c>
      <c r="Y86" s="151"/>
      <c r="Z86" s="151"/>
      <c r="AA86" s="151" t="s">
        <v>92</v>
      </c>
      <c r="AB86" s="151"/>
      <c r="AC86" s="151"/>
      <c r="AD86" s="151"/>
      <c r="AE86" s="151"/>
      <c r="AF86" s="153"/>
      <c r="BC86" s="6"/>
      <c r="BD86" s="6"/>
      <c r="BE86" s="6"/>
      <c r="BF86" s="6"/>
      <c r="BG86" s="6"/>
      <c r="BH86" s="7"/>
      <c r="BI86" s="7"/>
    </row>
    <row r="87" spans="1:74" ht="24.9" customHeight="1">
      <c r="A87" s="150">
        <v>4</v>
      </c>
      <c r="B87" s="151"/>
      <c r="C87" s="152" t="s">
        <v>97</v>
      </c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1">
        <v>7</v>
      </c>
      <c r="P87" s="151"/>
      <c r="Q87" s="151"/>
      <c r="R87" s="151">
        <v>6</v>
      </c>
      <c r="S87" s="151"/>
      <c r="T87" s="151"/>
      <c r="U87" s="151">
        <v>180</v>
      </c>
      <c r="V87" s="151"/>
      <c r="W87" s="151"/>
      <c r="X87" s="151">
        <v>4</v>
      </c>
      <c r="Y87" s="151"/>
      <c r="Z87" s="151"/>
      <c r="AA87" s="151"/>
      <c r="AB87" s="151"/>
      <c r="AC87" s="151"/>
      <c r="AD87" s="151"/>
      <c r="AE87" s="151"/>
      <c r="AF87" s="153"/>
      <c r="BC87" s="6"/>
      <c r="BD87" s="6"/>
      <c r="BE87" s="6"/>
      <c r="BF87" s="6"/>
      <c r="BG87" s="6"/>
      <c r="BH87" s="7"/>
      <c r="BI87" s="7"/>
    </row>
    <row r="88" spans="1:74" ht="24.9" customHeight="1" thickBot="1">
      <c r="A88" s="204">
        <v>5</v>
      </c>
      <c r="B88" s="205"/>
      <c r="C88" s="206" t="s">
        <v>97</v>
      </c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5">
        <v>8</v>
      </c>
      <c r="P88" s="205"/>
      <c r="Q88" s="205"/>
      <c r="R88" s="205">
        <v>6</v>
      </c>
      <c r="S88" s="205"/>
      <c r="T88" s="205"/>
      <c r="U88" s="205">
        <v>180</v>
      </c>
      <c r="V88" s="205"/>
      <c r="W88" s="205"/>
      <c r="X88" s="205">
        <v>4</v>
      </c>
      <c r="Y88" s="205"/>
      <c r="Z88" s="205"/>
      <c r="AA88" s="205" t="s">
        <v>92</v>
      </c>
      <c r="AB88" s="205"/>
      <c r="AC88" s="205"/>
      <c r="AD88" s="205"/>
      <c r="AE88" s="205"/>
      <c r="AF88" s="377"/>
      <c r="BC88" s="6"/>
      <c r="BD88" s="6"/>
      <c r="BE88" s="6"/>
      <c r="BF88" s="6"/>
      <c r="BG88" s="6"/>
      <c r="BH88" s="7"/>
      <c r="BI88" s="7"/>
    </row>
    <row r="89" spans="1:74" s="3" customFormat="1" ht="12.6" thickBot="1">
      <c r="A89" s="176" t="s">
        <v>102</v>
      </c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4"/>
      <c r="BG89" s="54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</row>
    <row r="90" spans="1:74" s="3" customFormat="1" ht="12.6" thickBot="1">
      <c r="A90" s="177" t="s">
        <v>50</v>
      </c>
      <c r="B90" s="178"/>
      <c r="C90" s="179" t="s">
        <v>103</v>
      </c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80"/>
      <c r="AA90" s="180"/>
      <c r="AB90" s="180"/>
      <c r="AC90" s="181"/>
      <c r="AD90" s="182" t="s">
        <v>104</v>
      </c>
      <c r="AE90" s="183"/>
      <c r="AF90" s="183"/>
      <c r="AG90" s="184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4"/>
      <c r="BG90" s="54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</row>
    <row r="91" spans="1:74" s="32" customFormat="1" ht="12.6" thickBot="1">
      <c r="A91" s="185">
        <v>1</v>
      </c>
      <c r="B91" s="186"/>
      <c r="C91" s="187" t="s">
        <v>140</v>
      </c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9"/>
      <c r="AD91" s="190">
        <v>10</v>
      </c>
      <c r="AE91" s="191"/>
      <c r="AF91" s="191"/>
      <c r="AG91" s="192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1"/>
      <c r="BG91" s="81"/>
      <c r="BH91" s="82"/>
      <c r="BI91" s="82"/>
      <c r="BJ91" s="82"/>
      <c r="BK91" s="82"/>
      <c r="BL91" s="82"/>
      <c r="BM91" s="82"/>
      <c r="BN91" s="82"/>
      <c r="BO91" s="82"/>
      <c r="BP91" s="82"/>
      <c r="BQ91" s="82"/>
      <c r="BR91" s="82"/>
      <c r="BS91" s="82"/>
      <c r="BT91" s="82"/>
      <c r="BU91" s="82"/>
      <c r="BV91" s="82"/>
    </row>
    <row r="92" spans="1:74" s="15" customFormat="1" ht="12.75" customHeight="1">
      <c r="A92" s="19"/>
      <c r="B92" s="34" t="s">
        <v>171</v>
      </c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1"/>
      <c r="BI92" s="21"/>
    </row>
    <row r="93" spans="1:74" s="15" customFormat="1" ht="12.75" customHeight="1">
      <c r="A93" s="22"/>
      <c r="B93" s="23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4"/>
      <c r="O93" s="24"/>
      <c r="P93" s="24"/>
      <c r="Q93" s="24"/>
      <c r="R93" s="24"/>
      <c r="S93" s="24"/>
      <c r="T93" s="24"/>
      <c r="U93" s="24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1"/>
      <c r="BI93" s="21"/>
    </row>
    <row r="94" spans="1:74" s="15" customFormat="1">
      <c r="A94" s="22"/>
      <c r="B94" s="35" t="s">
        <v>110</v>
      </c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4"/>
      <c r="O94" s="24"/>
      <c r="P94" s="24"/>
      <c r="Q94" s="24"/>
      <c r="R94" s="24"/>
      <c r="S94" s="24"/>
      <c r="T94" s="24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1"/>
      <c r="BI94" s="21"/>
    </row>
    <row r="95" spans="1:74" s="15" customFormat="1" ht="15.6">
      <c r="B95" s="36"/>
      <c r="W95" s="10"/>
      <c r="AG95" s="13"/>
      <c r="AH95" s="26"/>
      <c r="AI95" s="13"/>
      <c r="AJ95" s="13"/>
      <c r="AK95" s="13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8"/>
      <c r="BE95" s="27"/>
      <c r="BF95" s="27"/>
      <c r="BG95" s="27"/>
      <c r="BH95" s="27"/>
    </row>
    <row r="96" spans="1:74" s="15" customFormat="1" ht="15.6">
      <c r="B96" s="36" t="s">
        <v>111</v>
      </c>
      <c r="W96" s="10"/>
      <c r="AG96" s="13"/>
      <c r="AH96" s="26"/>
      <c r="AI96" s="13"/>
      <c r="AJ96" s="13"/>
      <c r="AK96" s="13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8"/>
      <c r="BE96" s="27"/>
      <c r="BF96" s="27"/>
      <c r="BG96" s="27"/>
      <c r="BH96" s="27"/>
    </row>
    <row r="97" spans="2:60" s="15" customFormat="1" ht="21" customHeight="1">
      <c r="B97" s="350" t="s">
        <v>112</v>
      </c>
      <c r="C97" s="350"/>
      <c r="D97" s="350"/>
      <c r="E97" s="350"/>
      <c r="F97" s="350"/>
      <c r="G97" s="350"/>
      <c r="H97" s="350"/>
      <c r="I97" s="350"/>
      <c r="J97" s="350"/>
      <c r="K97" s="350"/>
      <c r="L97" s="350"/>
      <c r="M97" s="350"/>
      <c r="N97" s="350"/>
      <c r="O97" s="350"/>
      <c r="P97" s="350"/>
      <c r="Q97" s="350"/>
      <c r="R97" s="350"/>
      <c r="S97" s="350"/>
      <c r="T97" s="350"/>
      <c r="U97" s="350"/>
      <c r="V97" s="350"/>
      <c r="W97" s="350"/>
      <c r="X97" s="350"/>
      <c r="Y97" s="350"/>
      <c r="Z97" s="350"/>
      <c r="AA97" s="350"/>
      <c r="AB97" s="350"/>
      <c r="AC97" s="350"/>
      <c r="AD97" s="350"/>
      <c r="AE97" s="350"/>
      <c r="AF97" s="350"/>
      <c r="AG97" s="350"/>
      <c r="AH97" s="350"/>
      <c r="AI97" s="350"/>
      <c r="AJ97" s="350"/>
      <c r="AK97" s="350"/>
      <c r="AL97" s="350"/>
      <c r="AM97" s="350"/>
      <c r="AN97" s="350"/>
      <c r="AO97" s="350"/>
      <c r="AP97" s="350"/>
      <c r="AQ97" s="350"/>
      <c r="AR97" s="350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8"/>
      <c r="BE97" s="27"/>
      <c r="BF97" s="27"/>
      <c r="BG97" s="27"/>
      <c r="BH97" s="27"/>
    </row>
    <row r="98" spans="2:60" s="15" customFormat="1"/>
  </sheetData>
  <sheetProtection selectLockedCells="1" selectUnlockedCells="1"/>
  <mergeCells count="1293">
    <mergeCell ref="AA85:AF85"/>
    <mergeCell ref="A86:B86"/>
    <mergeCell ref="C86:N86"/>
    <mergeCell ref="O86:Q86"/>
    <mergeCell ref="R86:T86"/>
    <mergeCell ref="U86:W86"/>
    <mergeCell ref="X86:Z86"/>
    <mergeCell ref="AA86:AF86"/>
    <mergeCell ref="V44:W44"/>
    <mergeCell ref="X44:Y44"/>
    <mergeCell ref="AH44:AI44"/>
    <mergeCell ref="AJ44:AK44"/>
    <mergeCell ref="T45:U45"/>
    <mergeCell ref="V45:W45"/>
    <mergeCell ref="X45:Y45"/>
    <mergeCell ref="AH45:AI45"/>
    <mergeCell ref="AP41:AQ41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A88:AF88"/>
    <mergeCell ref="AF64:AG64"/>
    <mergeCell ref="AH64:AI64"/>
    <mergeCell ref="AJ64:AK64"/>
    <mergeCell ref="AL64:AM64"/>
    <mergeCell ref="AN64:AO64"/>
    <mergeCell ref="AP64:AQ64"/>
    <mergeCell ref="AR64:AS64"/>
    <mergeCell ref="AT64:AU64"/>
    <mergeCell ref="A65:I65"/>
    <mergeCell ref="J65:AG65"/>
    <mergeCell ref="AH65:BE65"/>
    <mergeCell ref="BF65:BI65"/>
    <mergeCell ref="AP43:AQ43"/>
    <mergeCell ref="AR43:AS43"/>
    <mergeCell ref="AT43:AU43"/>
    <mergeCell ref="AV43:AW43"/>
    <mergeCell ref="AX43:AY43"/>
    <mergeCell ref="AZ43:BA43"/>
    <mergeCell ref="BB43:BC43"/>
    <mergeCell ref="BD43:BE43"/>
    <mergeCell ref="AT49:AU49"/>
    <mergeCell ref="AV49:AW49"/>
    <mergeCell ref="AX49:AY49"/>
    <mergeCell ref="AZ49:BA49"/>
    <mergeCell ref="B44:I44"/>
    <mergeCell ref="J44:K44"/>
    <mergeCell ref="L44:M44"/>
    <mergeCell ref="N44:O44"/>
    <mergeCell ref="P44:Q44"/>
    <mergeCell ref="R44:S44"/>
    <mergeCell ref="T44:U44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J45:AK45"/>
    <mergeCell ref="BB45:BC45"/>
    <mergeCell ref="BD45:BE45"/>
    <mergeCell ref="AP45:AQ45"/>
    <mergeCell ref="AR45:AS45"/>
    <mergeCell ref="AT45:AU45"/>
    <mergeCell ref="AV45:AW45"/>
    <mergeCell ref="AL45:AM45"/>
    <mergeCell ref="AN45:AO45"/>
    <mergeCell ref="Z45:AA45"/>
    <mergeCell ref="AB45:AC45"/>
    <mergeCell ref="AL44:AM44"/>
    <mergeCell ref="AN44:AO44"/>
    <mergeCell ref="Z44:AA44"/>
    <mergeCell ref="AB44:AC44"/>
    <mergeCell ref="AD44:AE44"/>
    <mergeCell ref="AF44:AG44"/>
    <mergeCell ref="AX44:AY44"/>
    <mergeCell ref="AZ44:BA44"/>
    <mergeCell ref="Q2:AS2"/>
    <mergeCell ref="Q3:AS3"/>
    <mergeCell ref="Q4:AS4"/>
    <mergeCell ref="AL33:AM33"/>
    <mergeCell ref="AN33:AO33"/>
    <mergeCell ref="Z33:AA33"/>
    <mergeCell ref="AB33:AC33"/>
    <mergeCell ref="AD33:AE33"/>
    <mergeCell ref="AF33:AG33"/>
    <mergeCell ref="AT34:AU34"/>
    <mergeCell ref="AT37:AU37"/>
    <mergeCell ref="K14:AJ14"/>
    <mergeCell ref="AR41:AS41"/>
    <mergeCell ref="B9:J9"/>
    <mergeCell ref="K9:AJ9"/>
    <mergeCell ref="K8:BI8"/>
    <mergeCell ref="B12:J12"/>
    <mergeCell ref="K12:AJ12"/>
    <mergeCell ref="B41:I41"/>
    <mergeCell ref="J41:K41"/>
    <mergeCell ref="L41:M41"/>
    <mergeCell ref="N41:O41"/>
    <mergeCell ref="P41:Q41"/>
    <mergeCell ref="BE17:BE20"/>
    <mergeCell ref="BF17:BF20"/>
    <mergeCell ref="BG17:BG20"/>
    <mergeCell ref="AY17:BB17"/>
    <mergeCell ref="BH17:BH20"/>
    <mergeCell ref="R41:S41"/>
    <mergeCell ref="T41:U41"/>
    <mergeCell ref="BI17:BI20"/>
    <mergeCell ref="AD30:AE31"/>
    <mergeCell ref="B97:AR97"/>
    <mergeCell ref="L49:M49"/>
    <mergeCell ref="N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J49:AK49"/>
    <mergeCell ref="AL49:AM49"/>
    <mergeCell ref="AN49:AO49"/>
    <mergeCell ref="AP49:AQ49"/>
    <mergeCell ref="AR49:AS49"/>
    <mergeCell ref="B49:I49"/>
    <mergeCell ref="AN53:AO53"/>
    <mergeCell ref="J55:K55"/>
    <mergeCell ref="L55:M55"/>
    <mergeCell ref="N55:O55"/>
    <mergeCell ref="P55:Q55"/>
    <mergeCell ref="Z56:AA56"/>
    <mergeCell ref="AB56:AC56"/>
    <mergeCell ref="AD56:AE56"/>
    <mergeCell ref="AF56:AG56"/>
    <mergeCell ref="R58:S58"/>
    <mergeCell ref="T58:U58"/>
    <mergeCell ref="V58:W58"/>
    <mergeCell ref="X58:Y58"/>
    <mergeCell ref="AP42:AQ42"/>
    <mergeCell ref="B42:I42"/>
    <mergeCell ref="BB49:BC49"/>
    <mergeCell ref="BD49:BE49"/>
    <mergeCell ref="BF49:BI49"/>
    <mergeCell ref="B63:I63"/>
    <mergeCell ref="B43:I43"/>
    <mergeCell ref="J43:K43"/>
    <mergeCell ref="L43:M43"/>
    <mergeCell ref="N43:O43"/>
    <mergeCell ref="A84:B84"/>
    <mergeCell ref="C84:N84"/>
    <mergeCell ref="O84:Q84"/>
    <mergeCell ref="R84:T84"/>
    <mergeCell ref="BC17:BC20"/>
    <mergeCell ref="BD17:BD20"/>
    <mergeCell ref="U84:W84"/>
    <mergeCell ref="X84:Z84"/>
    <mergeCell ref="AA84:AF84"/>
    <mergeCell ref="V41:W41"/>
    <mergeCell ref="X41:Y41"/>
    <mergeCell ref="Z41:AA41"/>
    <mergeCell ref="AB41:AC41"/>
    <mergeCell ref="J42:K42"/>
    <mergeCell ref="AD41:AE41"/>
    <mergeCell ref="AF41:AG41"/>
    <mergeCell ref="AH41:AI41"/>
    <mergeCell ref="AJ41:AK41"/>
    <mergeCell ref="AL41:AM41"/>
    <mergeCell ref="BD33:BE33"/>
    <mergeCell ref="AJ33:AK33"/>
    <mergeCell ref="P43:Q43"/>
    <mergeCell ref="B7:J7"/>
    <mergeCell ref="K7:AJ7"/>
    <mergeCell ref="B8:J8"/>
    <mergeCell ref="B10:J10"/>
    <mergeCell ref="K10:AJ10"/>
    <mergeCell ref="B11:J11"/>
    <mergeCell ref="K11:AJ11"/>
    <mergeCell ref="B13:J13"/>
    <mergeCell ref="K13:AJ13"/>
    <mergeCell ref="B14:J14"/>
    <mergeCell ref="A21:B21"/>
    <mergeCell ref="A22:B22"/>
    <mergeCell ref="A23:B23"/>
    <mergeCell ref="A16:BB16"/>
    <mergeCell ref="P30:U30"/>
    <mergeCell ref="AB30:AC31"/>
    <mergeCell ref="B33:I33"/>
    <mergeCell ref="J33:K33"/>
    <mergeCell ref="L33:M33"/>
    <mergeCell ref="AZ33:BA33"/>
    <mergeCell ref="BB33:BC33"/>
    <mergeCell ref="AP33:AQ33"/>
    <mergeCell ref="AR33:AS33"/>
    <mergeCell ref="AT33:AU33"/>
    <mergeCell ref="AV33:AW33"/>
    <mergeCell ref="N33:O33"/>
    <mergeCell ref="P33:Q33"/>
    <mergeCell ref="R33:S33"/>
    <mergeCell ref="T33:U33"/>
    <mergeCell ref="V33:W33"/>
    <mergeCell ref="X33:Y33"/>
    <mergeCell ref="AH33:AI33"/>
    <mergeCell ref="BC16:BI16"/>
    <mergeCell ref="A17:B20"/>
    <mergeCell ref="A32:BJ32"/>
    <mergeCell ref="AN31:AO31"/>
    <mergeCell ref="AP31:AQ31"/>
    <mergeCell ref="AR31:AS31"/>
    <mergeCell ref="AF30:AG31"/>
    <mergeCell ref="AL30:AM31"/>
    <mergeCell ref="A27:BI27"/>
    <mergeCell ref="A28:A31"/>
    <mergeCell ref="B28:I31"/>
    <mergeCell ref="J28:AG28"/>
    <mergeCell ref="AH28:BE28"/>
    <mergeCell ref="AJ29:AK31"/>
    <mergeCell ref="AL29:AS29"/>
    <mergeCell ref="AT29:AU31"/>
    <mergeCell ref="AV29:AW31"/>
    <mergeCell ref="AX29:AY31"/>
    <mergeCell ref="AZ29:BE29"/>
    <mergeCell ref="BF28:BI31"/>
    <mergeCell ref="BJ28:BJ31"/>
    <mergeCell ref="J29:K31"/>
    <mergeCell ref="BD30:BE31"/>
    <mergeCell ref="P31:Q31"/>
    <mergeCell ref="R31:S31"/>
    <mergeCell ref="T31:U31"/>
    <mergeCell ref="AZ30:BA31"/>
    <mergeCell ref="N30:O31"/>
    <mergeCell ref="L17:O17"/>
    <mergeCell ref="AU17:AW17"/>
    <mergeCell ref="BB30:BC31"/>
    <mergeCell ref="BF33:BI33"/>
    <mergeCell ref="B34:I34"/>
    <mergeCell ref="J34:K34"/>
    <mergeCell ref="L34:M34"/>
    <mergeCell ref="N34:O34"/>
    <mergeCell ref="P34:Q34"/>
    <mergeCell ref="R34:S34"/>
    <mergeCell ref="T34:U34"/>
    <mergeCell ref="V34:W34"/>
    <mergeCell ref="X34:Y34"/>
    <mergeCell ref="AH34:AI34"/>
    <mergeCell ref="AJ34:AK34"/>
    <mergeCell ref="AL34:AM34"/>
    <mergeCell ref="AN34:AO34"/>
    <mergeCell ref="Z34:AA34"/>
    <mergeCell ref="AB34:AC34"/>
    <mergeCell ref="AD34:AE34"/>
    <mergeCell ref="AF34:AG34"/>
    <mergeCell ref="AX34:AY34"/>
    <mergeCell ref="AZ34:BA34"/>
    <mergeCell ref="BB34:BC34"/>
    <mergeCell ref="BD34:BE34"/>
    <mergeCell ref="AP34:AQ34"/>
    <mergeCell ref="AR34:AS34"/>
    <mergeCell ref="AV34:AW34"/>
    <mergeCell ref="BF34:BI34"/>
    <mergeCell ref="J36:K36"/>
    <mergeCell ref="L36:M36"/>
    <mergeCell ref="N36:O36"/>
    <mergeCell ref="P36:Q36"/>
    <mergeCell ref="R36:S36"/>
    <mergeCell ref="T36:U36"/>
    <mergeCell ref="V36:W36"/>
    <mergeCell ref="X36:Y36"/>
    <mergeCell ref="AH36:AI36"/>
    <mergeCell ref="AJ36:AK36"/>
    <mergeCell ref="AL36:AM36"/>
    <mergeCell ref="AN36:AO36"/>
    <mergeCell ref="Z36:AA36"/>
    <mergeCell ref="AB36:AC36"/>
    <mergeCell ref="AD36:AE36"/>
    <mergeCell ref="AF36:AG36"/>
    <mergeCell ref="AX33:AY33"/>
    <mergeCell ref="AZ36:BA36"/>
    <mergeCell ref="BB36:BC36"/>
    <mergeCell ref="BD36:BE36"/>
    <mergeCell ref="AP36:AQ36"/>
    <mergeCell ref="AR36:AS36"/>
    <mergeCell ref="AT36:AU36"/>
    <mergeCell ref="AV36:AW36"/>
    <mergeCell ref="BF36:BI36"/>
    <mergeCell ref="AX35:AY35"/>
    <mergeCell ref="AZ35:BA35"/>
    <mergeCell ref="BB35:BC35"/>
    <mergeCell ref="BD35:BE35"/>
    <mergeCell ref="BF35:BI35"/>
    <mergeCell ref="B37:I37"/>
    <mergeCell ref="J37:K37"/>
    <mergeCell ref="L37:M37"/>
    <mergeCell ref="N37:O37"/>
    <mergeCell ref="P37:Q37"/>
    <mergeCell ref="R37:S37"/>
    <mergeCell ref="T37:U37"/>
    <mergeCell ref="V37:W37"/>
    <mergeCell ref="X37:Y37"/>
    <mergeCell ref="AH37:AI37"/>
    <mergeCell ref="AJ37:AK37"/>
    <mergeCell ref="AL37:AM37"/>
    <mergeCell ref="AN37:AO37"/>
    <mergeCell ref="Z37:AA37"/>
    <mergeCell ref="AB37:AC37"/>
    <mergeCell ref="AD37:AE37"/>
    <mergeCell ref="AF37:AG37"/>
    <mergeCell ref="AX37:AY37"/>
    <mergeCell ref="B36:I36"/>
    <mergeCell ref="AZ37:BA37"/>
    <mergeCell ref="BB37:BC37"/>
    <mergeCell ref="BD37:BE37"/>
    <mergeCell ref="AP37:AQ37"/>
    <mergeCell ref="AR37:AS37"/>
    <mergeCell ref="AV37:AW37"/>
    <mergeCell ref="BF37:BI37"/>
    <mergeCell ref="B39:I39"/>
    <mergeCell ref="J39:K39"/>
    <mergeCell ref="L39:M39"/>
    <mergeCell ref="N39:O39"/>
    <mergeCell ref="P39:Q39"/>
    <mergeCell ref="R39:S39"/>
    <mergeCell ref="T39:U39"/>
    <mergeCell ref="V39:W39"/>
    <mergeCell ref="X39:Y39"/>
    <mergeCell ref="AH39:AI39"/>
    <mergeCell ref="AJ39:AK39"/>
    <mergeCell ref="AL39:AM39"/>
    <mergeCell ref="AN39:AO39"/>
    <mergeCell ref="Z39:AA39"/>
    <mergeCell ref="AB39:AC39"/>
    <mergeCell ref="AD39:AE39"/>
    <mergeCell ref="AF39:AG39"/>
    <mergeCell ref="AX39:AY39"/>
    <mergeCell ref="AZ39:BA39"/>
    <mergeCell ref="BB39:BC39"/>
    <mergeCell ref="BD39:BE39"/>
    <mergeCell ref="AP39:AQ39"/>
    <mergeCell ref="AR39:AS39"/>
    <mergeCell ref="AT39:AU39"/>
    <mergeCell ref="AV39:AW39"/>
    <mergeCell ref="BF39:BI39"/>
    <mergeCell ref="B40:I40"/>
    <mergeCell ref="J40:K40"/>
    <mergeCell ref="L40:M40"/>
    <mergeCell ref="N40:O40"/>
    <mergeCell ref="P40:Q40"/>
    <mergeCell ref="R40:S40"/>
    <mergeCell ref="T40:U40"/>
    <mergeCell ref="V40:W40"/>
    <mergeCell ref="X40:Y40"/>
    <mergeCell ref="AH40:AI40"/>
    <mergeCell ref="AJ40:AK40"/>
    <mergeCell ref="AL40:AM40"/>
    <mergeCell ref="AN40:AO40"/>
    <mergeCell ref="Z40:AA40"/>
    <mergeCell ref="AB40:AC40"/>
    <mergeCell ref="AD40:AE40"/>
    <mergeCell ref="AF40:AG40"/>
    <mergeCell ref="BF40:BI40"/>
    <mergeCell ref="AX40:AY40"/>
    <mergeCell ref="AZ40:BA40"/>
    <mergeCell ref="BB40:BC40"/>
    <mergeCell ref="BD40:BE40"/>
    <mergeCell ref="AP40:AQ40"/>
    <mergeCell ref="AR40:AS40"/>
    <mergeCell ref="AT40:AU40"/>
    <mergeCell ref="AV40:AW40"/>
    <mergeCell ref="AR44:AS44"/>
    <mergeCell ref="AT44:AU44"/>
    <mergeCell ref="AV44:AW44"/>
    <mergeCell ref="BF44:BI44"/>
    <mergeCell ref="BF41:BI41"/>
    <mergeCell ref="BF42:BI42"/>
    <mergeCell ref="BF43:BI43"/>
    <mergeCell ref="AV41:AW41"/>
    <mergeCell ref="AX41:AY41"/>
    <mergeCell ref="AZ41:BA41"/>
    <mergeCell ref="BB41:BC41"/>
    <mergeCell ref="BD41:BE41"/>
    <mergeCell ref="AR42:AS42"/>
    <mergeCell ref="AT42:AU42"/>
    <mergeCell ref="AV42:AW42"/>
    <mergeCell ref="AX42:AY42"/>
    <mergeCell ref="AZ42:BA42"/>
    <mergeCell ref="BB42:BC42"/>
    <mergeCell ref="BD42:BE42"/>
    <mergeCell ref="AT41:AU41"/>
    <mergeCell ref="AN41:AO41"/>
    <mergeCell ref="BF45:BI45"/>
    <mergeCell ref="B46:I46"/>
    <mergeCell ref="J46:K46"/>
    <mergeCell ref="L46:M46"/>
    <mergeCell ref="N46:O46"/>
    <mergeCell ref="P46:Q46"/>
    <mergeCell ref="R46:S46"/>
    <mergeCell ref="T46:U46"/>
    <mergeCell ref="V46:W46"/>
    <mergeCell ref="X46:Y46"/>
    <mergeCell ref="AH46:AI46"/>
    <mergeCell ref="AJ46:AK46"/>
    <mergeCell ref="AL46:AM46"/>
    <mergeCell ref="AN46:AO46"/>
    <mergeCell ref="Z46:AA46"/>
    <mergeCell ref="AB46:AC46"/>
    <mergeCell ref="AD46:AE46"/>
    <mergeCell ref="AF46:AG46"/>
    <mergeCell ref="B45:I45"/>
    <mergeCell ref="J45:K45"/>
    <mergeCell ref="L45:M45"/>
    <mergeCell ref="N45:O45"/>
    <mergeCell ref="P45:Q45"/>
    <mergeCell ref="R45:S45"/>
    <mergeCell ref="AD45:AE45"/>
    <mergeCell ref="AF45:AG45"/>
    <mergeCell ref="AX45:AY45"/>
    <mergeCell ref="AZ45:BA45"/>
    <mergeCell ref="BB44:BC44"/>
    <mergeCell ref="BD44:BE44"/>
    <mergeCell ref="AP44:AQ44"/>
    <mergeCell ref="B47:I47"/>
    <mergeCell ref="J47:K47"/>
    <mergeCell ref="L47:M47"/>
    <mergeCell ref="N47:O47"/>
    <mergeCell ref="P47:Q47"/>
    <mergeCell ref="R47:S47"/>
    <mergeCell ref="T47:U47"/>
    <mergeCell ref="V47:W47"/>
    <mergeCell ref="X47:Y47"/>
    <mergeCell ref="AH47:AI47"/>
    <mergeCell ref="AJ47:AK47"/>
    <mergeCell ref="AL47:AM47"/>
    <mergeCell ref="AN47:AO47"/>
    <mergeCell ref="Z47:AA47"/>
    <mergeCell ref="AB47:AC47"/>
    <mergeCell ref="AD47:AE47"/>
    <mergeCell ref="AF47:AG47"/>
    <mergeCell ref="AX48:AY48"/>
    <mergeCell ref="AZ48:BA48"/>
    <mergeCell ref="BB48:BC48"/>
    <mergeCell ref="BD48:BE48"/>
    <mergeCell ref="AP48:AQ48"/>
    <mergeCell ref="AR48:AS48"/>
    <mergeCell ref="AT48:AU48"/>
    <mergeCell ref="AV48:AW48"/>
    <mergeCell ref="BF48:BI48"/>
    <mergeCell ref="AX46:AY46"/>
    <mergeCell ref="AZ46:BA46"/>
    <mergeCell ref="BB46:BC46"/>
    <mergeCell ref="BD46:BE46"/>
    <mergeCell ref="AP46:AQ46"/>
    <mergeCell ref="AR46:AS46"/>
    <mergeCell ref="AT46:AU46"/>
    <mergeCell ref="AV46:AW46"/>
    <mergeCell ref="BF46:BI46"/>
    <mergeCell ref="AX47:AY47"/>
    <mergeCell ref="AZ47:BA47"/>
    <mergeCell ref="BB47:BC47"/>
    <mergeCell ref="BD47:BE47"/>
    <mergeCell ref="AP47:AQ47"/>
    <mergeCell ref="AR47:AS47"/>
    <mergeCell ref="AT47:AU47"/>
    <mergeCell ref="AV47:AW47"/>
    <mergeCell ref="BF47:BI47"/>
    <mergeCell ref="B48:I48"/>
    <mergeCell ref="J48:K48"/>
    <mergeCell ref="L48:M48"/>
    <mergeCell ref="N48:O48"/>
    <mergeCell ref="P48:Q48"/>
    <mergeCell ref="R48:S48"/>
    <mergeCell ref="T48:U48"/>
    <mergeCell ref="V48:W48"/>
    <mergeCell ref="X48:Y48"/>
    <mergeCell ref="AH48:AI48"/>
    <mergeCell ref="AJ48:AK48"/>
    <mergeCell ref="AL48:AM48"/>
    <mergeCell ref="AN48:AO48"/>
    <mergeCell ref="Z48:AA48"/>
    <mergeCell ref="AB48:AC48"/>
    <mergeCell ref="AD48:AE48"/>
    <mergeCell ref="AR50:AS50"/>
    <mergeCell ref="AF48:AG48"/>
    <mergeCell ref="J49:K49"/>
    <mergeCell ref="AT50:AU50"/>
    <mergeCell ref="A50:I50"/>
    <mergeCell ref="J50:K50"/>
    <mergeCell ref="L50:M50"/>
    <mergeCell ref="N50:O50"/>
    <mergeCell ref="P50:Q50"/>
    <mergeCell ref="R50:S50"/>
    <mergeCell ref="T50:U50"/>
    <mergeCell ref="V50:W50"/>
    <mergeCell ref="X50:Y50"/>
    <mergeCell ref="AH50:AI50"/>
    <mergeCell ref="AJ50:AK50"/>
    <mergeCell ref="AL50:AM50"/>
    <mergeCell ref="AN50:AO50"/>
    <mergeCell ref="Z50:AA50"/>
    <mergeCell ref="AB50:AC50"/>
    <mergeCell ref="AD50:AE50"/>
    <mergeCell ref="AF50:AG50"/>
    <mergeCell ref="AZ50:BA50"/>
    <mergeCell ref="BB50:BC50"/>
    <mergeCell ref="BD50:BE50"/>
    <mergeCell ref="AP50:AQ50"/>
    <mergeCell ref="AV50:AW50"/>
    <mergeCell ref="BF50:BI50"/>
    <mergeCell ref="A51:I51"/>
    <mergeCell ref="J51:AG51"/>
    <mergeCell ref="AH51:BE51"/>
    <mergeCell ref="BF51:BI51"/>
    <mergeCell ref="AX50:AY50"/>
    <mergeCell ref="Z53:AA53"/>
    <mergeCell ref="AB53:AC53"/>
    <mergeCell ref="AD53:AE53"/>
    <mergeCell ref="AF53:AG53"/>
    <mergeCell ref="A52:BJ52"/>
    <mergeCell ref="B53:I53"/>
    <mergeCell ref="J53:K53"/>
    <mergeCell ref="L53:M53"/>
    <mergeCell ref="N53:O53"/>
    <mergeCell ref="P53:Q53"/>
    <mergeCell ref="BB53:BC53"/>
    <mergeCell ref="BD53:BE53"/>
    <mergeCell ref="AP53:AQ53"/>
    <mergeCell ref="AR53:AS53"/>
    <mergeCell ref="AT53:AU53"/>
    <mergeCell ref="AV53:AW53"/>
    <mergeCell ref="AX53:AY53"/>
    <mergeCell ref="AZ53:BA53"/>
    <mergeCell ref="AH53:AI53"/>
    <mergeCell ref="AJ53:AK53"/>
    <mergeCell ref="AL53:AM53"/>
    <mergeCell ref="BF53:BI53"/>
    <mergeCell ref="B54:I54"/>
    <mergeCell ref="J54:K54"/>
    <mergeCell ref="L54:M54"/>
    <mergeCell ref="N54:O54"/>
    <mergeCell ref="P54:Q54"/>
    <mergeCell ref="BB54:BC54"/>
    <mergeCell ref="BD54:BE54"/>
    <mergeCell ref="AP54:AQ54"/>
    <mergeCell ref="AR54:AS54"/>
    <mergeCell ref="AT54:AU54"/>
    <mergeCell ref="AV54:AW54"/>
    <mergeCell ref="AX54:AY54"/>
    <mergeCell ref="AZ54:BA54"/>
    <mergeCell ref="AH54:AI54"/>
    <mergeCell ref="AJ54:AK54"/>
    <mergeCell ref="AL54:AM54"/>
    <mergeCell ref="AN54:AO54"/>
    <mergeCell ref="BF54:BI54"/>
    <mergeCell ref="R53:S53"/>
    <mergeCell ref="T53:U53"/>
    <mergeCell ref="V53:W53"/>
    <mergeCell ref="X53:Y53"/>
    <mergeCell ref="BB55:BC55"/>
    <mergeCell ref="BD55:BE55"/>
    <mergeCell ref="AP55:AQ55"/>
    <mergeCell ref="AR55:AS55"/>
    <mergeCell ref="AT55:AU55"/>
    <mergeCell ref="AV55:AW55"/>
    <mergeCell ref="R54:S54"/>
    <mergeCell ref="T54:U54"/>
    <mergeCell ref="V54:W54"/>
    <mergeCell ref="X54:Y54"/>
    <mergeCell ref="AX55:AY55"/>
    <mergeCell ref="AZ55:BA55"/>
    <mergeCell ref="AH55:AI55"/>
    <mergeCell ref="AJ55:AK55"/>
    <mergeCell ref="AL55:AM55"/>
    <mergeCell ref="AN55:AO55"/>
    <mergeCell ref="Z54:AA54"/>
    <mergeCell ref="AB54:AC54"/>
    <mergeCell ref="AD54:AE54"/>
    <mergeCell ref="AF54:AG54"/>
    <mergeCell ref="BF55:BI55"/>
    <mergeCell ref="B56:I56"/>
    <mergeCell ref="J56:K56"/>
    <mergeCell ref="L56:M56"/>
    <mergeCell ref="N56:O56"/>
    <mergeCell ref="P56:Q56"/>
    <mergeCell ref="BB56:BC56"/>
    <mergeCell ref="BD56:BE56"/>
    <mergeCell ref="AP56:AQ56"/>
    <mergeCell ref="AR56:AS56"/>
    <mergeCell ref="AT56:AU56"/>
    <mergeCell ref="AV56:AW56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X56:AY56"/>
    <mergeCell ref="AZ56:BA56"/>
    <mergeCell ref="AH56:AI56"/>
    <mergeCell ref="AJ56:AK56"/>
    <mergeCell ref="AL56:AM56"/>
    <mergeCell ref="AN56:AO56"/>
    <mergeCell ref="BF56:BI56"/>
    <mergeCell ref="R56:S56"/>
    <mergeCell ref="T56:U56"/>
    <mergeCell ref="V56:W56"/>
    <mergeCell ref="X56:Y56"/>
    <mergeCell ref="B55:I55"/>
    <mergeCell ref="BF57:BI57"/>
    <mergeCell ref="B58:I58"/>
    <mergeCell ref="J58:K58"/>
    <mergeCell ref="L58:M58"/>
    <mergeCell ref="N58:O58"/>
    <mergeCell ref="P58:Q58"/>
    <mergeCell ref="BB58:BC58"/>
    <mergeCell ref="BD58:BE58"/>
    <mergeCell ref="AP58:AQ58"/>
    <mergeCell ref="AR58:AS58"/>
    <mergeCell ref="AT58:AU58"/>
    <mergeCell ref="AV58:AW58"/>
    <mergeCell ref="R57:S57"/>
    <mergeCell ref="T57:U57"/>
    <mergeCell ref="V57:W57"/>
    <mergeCell ref="X57:Y57"/>
    <mergeCell ref="Z57:AA57"/>
    <mergeCell ref="AB57:AC57"/>
    <mergeCell ref="AD57:AE57"/>
    <mergeCell ref="AF57:AG57"/>
    <mergeCell ref="B57:I57"/>
    <mergeCell ref="J57:K57"/>
    <mergeCell ref="L57:M57"/>
    <mergeCell ref="N57:O57"/>
    <mergeCell ref="P57:Q57"/>
    <mergeCell ref="BB57:BC57"/>
    <mergeCell ref="BD57:BE57"/>
    <mergeCell ref="AP57:AQ57"/>
    <mergeCell ref="AR57:AS57"/>
    <mergeCell ref="AT57:AU57"/>
    <mergeCell ref="AV57:AW57"/>
    <mergeCell ref="BF58:BI58"/>
    <mergeCell ref="BD59:BE59"/>
    <mergeCell ref="AP59:AQ59"/>
    <mergeCell ref="AR59:AS59"/>
    <mergeCell ref="AT59:AU59"/>
    <mergeCell ref="AV59:AW59"/>
    <mergeCell ref="AX58:AY58"/>
    <mergeCell ref="AZ58:BA58"/>
    <mergeCell ref="AX57:AY57"/>
    <mergeCell ref="AZ57:BA57"/>
    <mergeCell ref="AH57:AI57"/>
    <mergeCell ref="AJ57:AK57"/>
    <mergeCell ref="AL57:AM57"/>
    <mergeCell ref="AN57:AO57"/>
    <mergeCell ref="AH58:AI58"/>
    <mergeCell ref="AJ58:AK58"/>
    <mergeCell ref="AL58:AM58"/>
    <mergeCell ref="AN58:AO58"/>
    <mergeCell ref="AX59:AY59"/>
    <mergeCell ref="AZ59:BA59"/>
    <mergeCell ref="AH59:AI59"/>
    <mergeCell ref="AJ59:AK59"/>
    <mergeCell ref="AL59:AM59"/>
    <mergeCell ref="AN59:AO59"/>
    <mergeCell ref="Z58:AA58"/>
    <mergeCell ref="AB58:AC58"/>
    <mergeCell ref="AD58:AE58"/>
    <mergeCell ref="AF58:AG58"/>
    <mergeCell ref="BF59:BI59"/>
    <mergeCell ref="AB59:AC59"/>
    <mergeCell ref="AD59:AE59"/>
    <mergeCell ref="AF59:AG59"/>
    <mergeCell ref="X59:Y59"/>
    <mergeCell ref="Z59:AA59"/>
    <mergeCell ref="BB59:BC59"/>
    <mergeCell ref="R59:S59"/>
    <mergeCell ref="T59:U59"/>
    <mergeCell ref="V59:W59"/>
    <mergeCell ref="BF60:BI60"/>
    <mergeCell ref="B61:I61"/>
    <mergeCell ref="J61:K61"/>
    <mergeCell ref="L61:M61"/>
    <mergeCell ref="N61:O61"/>
    <mergeCell ref="P61:Q61"/>
    <mergeCell ref="AJ61:AK61"/>
    <mergeCell ref="B60:I60"/>
    <mergeCell ref="J60:K60"/>
    <mergeCell ref="L60:M60"/>
    <mergeCell ref="N60:O60"/>
    <mergeCell ref="P60:Q60"/>
    <mergeCell ref="BB60:BC60"/>
    <mergeCell ref="BD60:BE60"/>
    <mergeCell ref="AP60:AQ60"/>
    <mergeCell ref="AR60:AS60"/>
    <mergeCell ref="AT60:AU60"/>
    <mergeCell ref="AV60:AW60"/>
    <mergeCell ref="J62:K62"/>
    <mergeCell ref="L62:M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N62:O62"/>
    <mergeCell ref="P62:Q62"/>
    <mergeCell ref="B59:I59"/>
    <mergeCell ref="J59:K59"/>
    <mergeCell ref="AX60:AY60"/>
    <mergeCell ref="AZ60:BA60"/>
    <mergeCell ref="AH60:AI60"/>
    <mergeCell ref="AJ60:AK60"/>
    <mergeCell ref="AL60:AM60"/>
    <mergeCell ref="AN60:AO60"/>
    <mergeCell ref="L59:M59"/>
    <mergeCell ref="N59:O59"/>
    <mergeCell ref="P59:Q59"/>
    <mergeCell ref="AN62:AO62"/>
    <mergeCell ref="Z63:AA63"/>
    <mergeCell ref="AJ63:AK63"/>
    <mergeCell ref="AB61:AC61"/>
    <mergeCell ref="AD61:AE61"/>
    <mergeCell ref="AF61:AG61"/>
    <mergeCell ref="AL61:AM61"/>
    <mergeCell ref="AN61:AO61"/>
    <mergeCell ref="Z60:AA60"/>
    <mergeCell ref="AB60:AC60"/>
    <mergeCell ref="AD60:AE60"/>
    <mergeCell ref="AF60:AG60"/>
    <mergeCell ref="AP61:AQ61"/>
    <mergeCell ref="AV62:AW62"/>
    <mergeCell ref="AL63:AM63"/>
    <mergeCell ref="AN63:AO63"/>
    <mergeCell ref="AV63:AW63"/>
    <mergeCell ref="AH63:AI63"/>
    <mergeCell ref="R83:T83"/>
    <mergeCell ref="AB63:AC63"/>
    <mergeCell ref="AD63:AE63"/>
    <mergeCell ref="BF63:BI63"/>
    <mergeCell ref="AR63:AS63"/>
    <mergeCell ref="BF62:BI62"/>
    <mergeCell ref="AR61:AS61"/>
    <mergeCell ref="AT61:AU61"/>
    <mergeCell ref="AV61:AW61"/>
    <mergeCell ref="R60:S60"/>
    <mergeCell ref="T60:U60"/>
    <mergeCell ref="V60:W60"/>
    <mergeCell ref="X60:Y60"/>
    <mergeCell ref="AX61:AY61"/>
    <mergeCell ref="AZ61:BA61"/>
    <mergeCell ref="AH61:AI61"/>
    <mergeCell ref="R61:S61"/>
    <mergeCell ref="T61:U61"/>
    <mergeCell ref="V61:W61"/>
    <mergeCell ref="X61:Y61"/>
    <mergeCell ref="Z61:AA61"/>
    <mergeCell ref="BF61:BI61"/>
    <mergeCell ref="BB61:BC61"/>
    <mergeCell ref="BD61:BE61"/>
    <mergeCell ref="T63:U63"/>
    <mergeCell ref="AV67:AW67"/>
    <mergeCell ref="AX67:AY67"/>
    <mergeCell ref="V63:W63"/>
    <mergeCell ref="X63:Y63"/>
    <mergeCell ref="AX62:AY62"/>
    <mergeCell ref="AZ62:BA62"/>
    <mergeCell ref="AH62:AI62"/>
    <mergeCell ref="R88:T88"/>
    <mergeCell ref="U88:W88"/>
    <mergeCell ref="X88:Z88"/>
    <mergeCell ref="A85:B85"/>
    <mergeCell ref="AF63:AG63"/>
    <mergeCell ref="O83:Q83"/>
    <mergeCell ref="BB62:BC62"/>
    <mergeCell ref="BD62:BE62"/>
    <mergeCell ref="AP62:AQ62"/>
    <mergeCell ref="AR62:AS62"/>
    <mergeCell ref="AT62:AU62"/>
    <mergeCell ref="J64:K64"/>
    <mergeCell ref="L64:M64"/>
    <mergeCell ref="N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J63:K63"/>
    <mergeCell ref="L63:M63"/>
    <mergeCell ref="N63:O63"/>
    <mergeCell ref="P63:Q63"/>
    <mergeCell ref="AT63:AU63"/>
    <mergeCell ref="AV64:AW64"/>
    <mergeCell ref="AX64:AY64"/>
    <mergeCell ref="AZ64:BA64"/>
    <mergeCell ref="BB64:BC64"/>
    <mergeCell ref="BD64:BE64"/>
    <mergeCell ref="A89:AF89"/>
    <mergeCell ref="A90:B90"/>
    <mergeCell ref="C90:AC90"/>
    <mergeCell ref="AD90:AG90"/>
    <mergeCell ref="A91:B91"/>
    <mergeCell ref="C91:AC91"/>
    <mergeCell ref="AD91:AG91"/>
    <mergeCell ref="B62:I62"/>
    <mergeCell ref="A66:BJ66"/>
    <mergeCell ref="U83:W83"/>
    <mergeCell ref="X83:Z83"/>
    <mergeCell ref="AA83:AF83"/>
    <mergeCell ref="R63:S63"/>
    <mergeCell ref="BF64:BI64"/>
    <mergeCell ref="AX63:AY63"/>
    <mergeCell ref="AZ63:BA63"/>
    <mergeCell ref="BB63:BC63"/>
    <mergeCell ref="BD63:BE63"/>
    <mergeCell ref="AP63:AQ63"/>
    <mergeCell ref="A82:AF82"/>
    <mergeCell ref="A83:B83"/>
    <mergeCell ref="C83:N83"/>
    <mergeCell ref="C85:N85"/>
    <mergeCell ref="O85:Q85"/>
    <mergeCell ref="R85:T85"/>
    <mergeCell ref="U85:W85"/>
    <mergeCell ref="AT67:AU67"/>
    <mergeCell ref="X85:Z85"/>
    <mergeCell ref="A88:B88"/>
    <mergeCell ref="C88:N88"/>
    <mergeCell ref="A64:I64"/>
    <mergeCell ref="O88:Q88"/>
    <mergeCell ref="B15:J15"/>
    <mergeCell ref="K15:AJ15"/>
    <mergeCell ref="AC17:AF17"/>
    <mergeCell ref="AH17:AJ17"/>
    <mergeCell ref="C17:F17"/>
    <mergeCell ref="H17:J17"/>
    <mergeCell ref="P17:S17"/>
    <mergeCell ref="U17:W17"/>
    <mergeCell ref="Y17:AA17"/>
    <mergeCell ref="AL17:AN17"/>
    <mergeCell ref="AP17:AS17"/>
    <mergeCell ref="B67:I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J62:AK62"/>
    <mergeCell ref="AL62:AM62"/>
    <mergeCell ref="AZ67:BA67"/>
    <mergeCell ref="BB67:BC67"/>
    <mergeCell ref="BD67:BE67"/>
    <mergeCell ref="BF67:BI67"/>
    <mergeCell ref="B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AV68:AW68"/>
    <mergeCell ref="AX68:AY68"/>
    <mergeCell ref="AZ68:BA68"/>
    <mergeCell ref="BB68:BC68"/>
    <mergeCell ref="BD68:BE68"/>
    <mergeCell ref="BF68:BI68"/>
    <mergeCell ref="B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AT69:AU69"/>
    <mergeCell ref="AV69:AW69"/>
    <mergeCell ref="AX69:AY69"/>
    <mergeCell ref="AZ69:BA69"/>
    <mergeCell ref="BB69:BC69"/>
    <mergeCell ref="BD69:BE69"/>
    <mergeCell ref="BF69:BI69"/>
    <mergeCell ref="B70:I70"/>
    <mergeCell ref="J70:K70"/>
    <mergeCell ref="L70:M70"/>
    <mergeCell ref="N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Q70"/>
    <mergeCell ref="AR70:AS70"/>
    <mergeCell ref="AT70:AU70"/>
    <mergeCell ref="AV70:AW70"/>
    <mergeCell ref="AX70:AY70"/>
    <mergeCell ref="AZ70:BA70"/>
    <mergeCell ref="BB70:BC70"/>
    <mergeCell ref="BD70:BE70"/>
    <mergeCell ref="BF70:BI70"/>
    <mergeCell ref="B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AL71:AM71"/>
    <mergeCell ref="AN71:AO71"/>
    <mergeCell ref="AP71:AQ71"/>
    <mergeCell ref="AR71:AS71"/>
    <mergeCell ref="AT71:AU71"/>
    <mergeCell ref="AV71:AW71"/>
    <mergeCell ref="AX71:AY71"/>
    <mergeCell ref="AZ71:BA71"/>
    <mergeCell ref="BB71:BC71"/>
    <mergeCell ref="BD71:BE71"/>
    <mergeCell ref="BF71:BI71"/>
    <mergeCell ref="B72:I72"/>
    <mergeCell ref="J72:K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R72:AS72"/>
    <mergeCell ref="AT72:AU72"/>
    <mergeCell ref="AV72:AW72"/>
    <mergeCell ref="AX72:AY72"/>
    <mergeCell ref="AZ72:BA72"/>
    <mergeCell ref="BB72:BC72"/>
    <mergeCell ref="BD72:BE72"/>
    <mergeCell ref="BF72:BI72"/>
    <mergeCell ref="B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AJ73:AK73"/>
    <mergeCell ref="AL73:AM73"/>
    <mergeCell ref="AN73:AO73"/>
    <mergeCell ref="AP73:AQ73"/>
    <mergeCell ref="AR73:AS73"/>
    <mergeCell ref="AT73:AU73"/>
    <mergeCell ref="AV73:AW73"/>
    <mergeCell ref="AX73:AY73"/>
    <mergeCell ref="AZ73:BA73"/>
    <mergeCell ref="BB73:BC73"/>
    <mergeCell ref="BD73:BE73"/>
    <mergeCell ref="BF73:BI73"/>
    <mergeCell ref="B74:I74"/>
    <mergeCell ref="J74:K74"/>
    <mergeCell ref="L74:M74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AL74:AM74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BF74:BI74"/>
    <mergeCell ref="B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AL75:AM75"/>
    <mergeCell ref="AN75:AO75"/>
    <mergeCell ref="AP75:AQ75"/>
    <mergeCell ref="AR75:AS75"/>
    <mergeCell ref="AT75:AU75"/>
    <mergeCell ref="AV75:AW75"/>
    <mergeCell ref="AX75:AY75"/>
    <mergeCell ref="AZ75:BA75"/>
    <mergeCell ref="BB75:BC75"/>
    <mergeCell ref="BD75:BE75"/>
    <mergeCell ref="BF75:BI75"/>
    <mergeCell ref="B76:I76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R76:AS76"/>
    <mergeCell ref="AT76:AU76"/>
    <mergeCell ref="AV76:AW76"/>
    <mergeCell ref="AX76:AY76"/>
    <mergeCell ref="AZ76:BA76"/>
    <mergeCell ref="BB76:BC76"/>
    <mergeCell ref="BD76:BE76"/>
    <mergeCell ref="BF76:BI76"/>
    <mergeCell ref="B77:I77"/>
    <mergeCell ref="J77:K77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AL77:AM77"/>
    <mergeCell ref="AN77:AO77"/>
    <mergeCell ref="AP77:AQ77"/>
    <mergeCell ref="AR77:AS77"/>
    <mergeCell ref="AT77:AU77"/>
    <mergeCell ref="AV77:AW77"/>
    <mergeCell ref="AX77:AY77"/>
    <mergeCell ref="AZ77:BA77"/>
    <mergeCell ref="BB77:BC77"/>
    <mergeCell ref="BD77:BE77"/>
    <mergeCell ref="BF77:BI77"/>
    <mergeCell ref="B78:I78"/>
    <mergeCell ref="J78:K78"/>
    <mergeCell ref="L78:M78"/>
    <mergeCell ref="N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N78:AO78"/>
    <mergeCell ref="B79:I79"/>
    <mergeCell ref="J79:K79"/>
    <mergeCell ref="L79:M79"/>
    <mergeCell ref="N79:O79"/>
    <mergeCell ref="P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AH79:AI79"/>
    <mergeCell ref="AJ79:AK79"/>
    <mergeCell ref="AL79:AM79"/>
    <mergeCell ref="AN79:AO79"/>
    <mergeCell ref="AR80:AS80"/>
    <mergeCell ref="AT80:AU80"/>
    <mergeCell ref="AV80:AW80"/>
    <mergeCell ref="AX80:AY80"/>
    <mergeCell ref="AZ80:BA80"/>
    <mergeCell ref="BB80:BC80"/>
    <mergeCell ref="BD80:BE80"/>
    <mergeCell ref="BF80:BI80"/>
    <mergeCell ref="AP78:AQ78"/>
    <mergeCell ref="AR78:AS78"/>
    <mergeCell ref="AT78:AU78"/>
    <mergeCell ref="AV78:AW78"/>
    <mergeCell ref="AX78:AY78"/>
    <mergeCell ref="AZ78:BA78"/>
    <mergeCell ref="BB78:BC78"/>
    <mergeCell ref="BD78:BE78"/>
    <mergeCell ref="BF78:BI78"/>
    <mergeCell ref="AP79:AQ79"/>
    <mergeCell ref="AR79:AS79"/>
    <mergeCell ref="AT79:AU79"/>
    <mergeCell ref="AV79:AW79"/>
    <mergeCell ref="AX79:AY79"/>
    <mergeCell ref="AZ79:BA79"/>
    <mergeCell ref="A81:I81"/>
    <mergeCell ref="J81:AG81"/>
    <mergeCell ref="AH81:BE81"/>
    <mergeCell ref="BF81:BI81"/>
    <mergeCell ref="A87:B87"/>
    <mergeCell ref="C87:N87"/>
    <mergeCell ref="O87:Q87"/>
    <mergeCell ref="R87:T87"/>
    <mergeCell ref="U87:W87"/>
    <mergeCell ref="X87:Z87"/>
    <mergeCell ref="AA87:AF87"/>
    <mergeCell ref="BB79:BC79"/>
    <mergeCell ref="BD79:BE79"/>
    <mergeCell ref="BF79:BI79"/>
    <mergeCell ref="A80:I80"/>
    <mergeCell ref="J80:K80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AJ80:AK80"/>
    <mergeCell ref="AL80:AM80"/>
    <mergeCell ref="AN80:AO80"/>
    <mergeCell ref="AP80:AQ80"/>
    <mergeCell ref="B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L29:M31"/>
    <mergeCell ref="N29:U29"/>
    <mergeCell ref="V29:W31"/>
    <mergeCell ref="X29:Y31"/>
    <mergeCell ref="Z29:AA31"/>
    <mergeCell ref="AB29:AG29"/>
    <mergeCell ref="AH29:AI31"/>
    <mergeCell ref="AN30:AS30"/>
    <mergeCell ref="AP38:AQ38"/>
    <mergeCell ref="AR38:AS38"/>
    <mergeCell ref="AT38:AU38"/>
    <mergeCell ref="AV38:AW38"/>
    <mergeCell ref="AX38:AY38"/>
    <mergeCell ref="AX36:AY36"/>
    <mergeCell ref="AZ38:BA38"/>
    <mergeCell ref="BB38:BC38"/>
    <mergeCell ref="BD38:BE38"/>
    <mergeCell ref="BF38:BI38"/>
    <mergeCell ref="B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N38:AO38"/>
  </mergeCells>
  <phoneticPr fontId="1" type="noConversion"/>
  <pageMargins left="0.36458333333333331" right="0.19652777777777777" top="0.6694444444444444" bottom="0.47222222222222221" header="0.51180555555555551" footer="0.51180555555555551"/>
  <pageSetup paperSize="9" scale="61" firstPageNumber="0" orientation="landscape" horizontalDpi="300" verticalDpi="300" r:id="rId1"/>
  <headerFooter alignWithMargins="0"/>
  <rowBreaks count="5" manualBreakCount="5">
    <brk id="26" max="16383" man="1"/>
    <brk id="31" max="61" man="1"/>
    <brk id="51" max="61" man="1"/>
    <brk id="65" max="61" man="1"/>
    <brk id="81" max="6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sheetProtection selectLockedCells="1" selectUnlockedCells="1"/>
  <phoneticPr fontId="1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sheetProtection selectLockedCells="1" selectUnlockedCells="1"/>
  <phoneticPr fontId="1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Lemak Nadiya</cp:lastModifiedBy>
  <cp:lastPrinted>2018-04-11T07:26:01Z</cp:lastPrinted>
  <dcterms:created xsi:type="dcterms:W3CDTF">2018-04-30T21:43:47Z</dcterms:created>
  <dcterms:modified xsi:type="dcterms:W3CDTF">2025-07-25T12:00:51Z</dcterms:modified>
</cp:coreProperties>
</file>