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Хімфак\ЕОНС\акредитація\Магістри 2024\"/>
    </mc:Choice>
  </mc:AlternateContent>
  <bookViews>
    <workbookView minimized="1" xWindow="0" yWindow="0" windowWidth="20490" windowHeight="775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Лист1!$28:$31</definedName>
    <definedName name="_xlnm.Print_Area" localSheetId="0">Лист1!$A$1:$BJ$70</definedName>
  </definedNames>
  <calcPr calcId="152511"/>
</workbook>
</file>

<file path=xl/calcChain.xml><?xml version="1.0" encoding="utf-8"?>
<calcChain xmlns="http://schemas.openxmlformats.org/spreadsheetml/2006/main">
  <c r="J50" i="1" l="1"/>
  <c r="AJ49" i="1" l="1"/>
  <c r="V52" i="1" l="1"/>
  <c r="J57" i="1"/>
  <c r="L56" i="1"/>
  <c r="L55" i="1"/>
  <c r="V55" i="1" s="1"/>
  <c r="X55" i="1" s="1"/>
  <c r="V54" i="1"/>
  <c r="X54" i="1" s="1"/>
  <c r="L54" i="1"/>
  <c r="L53" i="1"/>
  <c r="V53" i="1" s="1"/>
  <c r="L52" i="1"/>
  <c r="N36" i="1"/>
  <c r="BK36" i="1" s="1"/>
  <c r="L36" i="1"/>
  <c r="V36" i="1" s="1"/>
  <c r="N39" i="1"/>
  <c r="BK39" i="1" s="1"/>
  <c r="L39" i="1"/>
  <c r="AL45" i="1"/>
  <c r="AL42" i="1"/>
  <c r="L33" i="1"/>
  <c r="X56" i="1" l="1"/>
  <c r="L57" i="1"/>
  <c r="V57" i="1"/>
  <c r="X53" i="1"/>
  <c r="V56" i="1"/>
  <c r="Z36" i="1"/>
  <c r="Z39" i="1"/>
  <c r="V39" i="1"/>
  <c r="X52" i="1" l="1"/>
  <c r="X57" i="1" s="1"/>
  <c r="N37" i="1" l="1"/>
  <c r="Z37" i="1" s="1"/>
  <c r="L37" i="1"/>
  <c r="AX40" i="1"/>
  <c r="AJ40" i="1"/>
  <c r="AT40" i="1" s="1"/>
  <c r="V37" i="1" l="1"/>
  <c r="AZ49" i="1"/>
  <c r="AV49" i="1"/>
  <c r="AR49" i="1"/>
  <c r="AN49" i="1"/>
  <c r="AH49" i="1"/>
  <c r="AF49" i="1"/>
  <c r="AD49" i="1"/>
  <c r="AB49" i="1"/>
  <c r="X49" i="1"/>
  <c r="T49" i="1"/>
  <c r="P49" i="1"/>
  <c r="J49" i="1"/>
  <c r="AX48" i="1"/>
  <c r="AJ48" i="1"/>
  <c r="AL47" i="1"/>
  <c r="AX47" i="1" s="1"/>
  <c r="AJ47" i="1"/>
  <c r="BK46" i="1"/>
  <c r="AX46" i="1"/>
  <c r="AJ46" i="1"/>
  <c r="AX45" i="1"/>
  <c r="AJ45" i="1"/>
  <c r="AX44" i="1"/>
  <c r="AJ44" i="1"/>
  <c r="AL43" i="1"/>
  <c r="AJ43" i="1"/>
  <c r="AX42" i="1"/>
  <c r="AJ42" i="1"/>
  <c r="AX41" i="1"/>
  <c r="AJ41" i="1"/>
  <c r="N38" i="1"/>
  <c r="Z38" i="1" s="1"/>
  <c r="L38" i="1"/>
  <c r="L35" i="1"/>
  <c r="N34" i="1"/>
  <c r="Z34" i="1" s="1"/>
  <c r="L34" i="1"/>
  <c r="A34" i="1"/>
  <c r="A35" i="1" s="1"/>
  <c r="BI23" i="1"/>
  <c r="BI22" i="1"/>
  <c r="AX43" i="1" l="1"/>
  <c r="AL49" i="1"/>
  <c r="AH50" i="1" s="1"/>
  <c r="L49" i="1"/>
  <c r="AT48" i="1"/>
  <c r="AT46" i="1"/>
  <c r="N49" i="1"/>
  <c r="V34" i="1"/>
  <c r="V38" i="1"/>
  <c r="AT41" i="1"/>
  <c r="AT42" i="1"/>
  <c r="AT43" i="1"/>
  <c r="AT44" i="1"/>
  <c r="AT45" i="1"/>
  <c r="AX49" i="1"/>
  <c r="AT47" i="1"/>
  <c r="BK33" i="1"/>
  <c r="BK34" i="1"/>
  <c r="BK35" i="1"/>
  <c r="BK37" i="1"/>
  <c r="BK38" i="1"/>
  <c r="BK40" i="1"/>
  <c r="BK41" i="1"/>
  <c r="BK42" i="1"/>
  <c r="BK43" i="1"/>
  <c r="BK44" i="1"/>
  <c r="BK45" i="1"/>
  <c r="BK47" i="1"/>
  <c r="BK48" i="1"/>
  <c r="Z33" i="1"/>
  <c r="Z49" i="1" s="1"/>
  <c r="A47" i="1" l="1"/>
  <c r="A48" i="1" s="1"/>
  <c r="AT49" i="1"/>
  <c r="V49" i="1"/>
</calcChain>
</file>

<file path=xl/sharedStrings.xml><?xml version="1.0" encoding="utf-8"?>
<sst xmlns="http://schemas.openxmlformats.org/spreadsheetml/2006/main" count="290" uniqueCount="174">
  <si>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</si>
  <si>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</si>
  <si>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</si>
  <si>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</si>
  <si>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</si>
  <si>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</si>
  <si>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</si>
  <si>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</si>
  <si>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травень</t>
  </si>
  <si>
    <t>червень</t>
  </si>
  <si>
    <t>липень</t>
  </si>
  <si>
    <t>серпень</t>
  </si>
  <si>
    <t>м</t>
  </si>
  <si>
    <t>к</t>
  </si>
  <si>
    <t>теор. навч.</t>
  </si>
  <si>
    <t>екз. сесія</t>
  </si>
  <si>
    <t>практика</t>
  </si>
  <si>
    <t>канікули</t>
  </si>
  <si>
    <t>разом</t>
  </si>
  <si>
    <t xml:space="preserve"> - екзаменаційна сесія</t>
  </si>
  <si>
    <t xml:space="preserve"> - модульний контроль</t>
  </si>
  <si>
    <t xml:space="preserve"> - канікули</t>
  </si>
  <si>
    <t>квітень</t>
  </si>
  <si>
    <t>вик. роботи</t>
  </si>
  <si>
    <t>ДВНЗ "Ужгородський національний університет"</t>
  </si>
  <si>
    <t xml:space="preserve"> - теоретичне навчання</t>
  </si>
  <si>
    <t>Погоджено:</t>
  </si>
  <si>
    <t>8 14</t>
  </si>
  <si>
    <t>15 21</t>
  </si>
  <si>
    <t>22 28</t>
  </si>
  <si>
    <t>ІІІ. План навчального процесу</t>
  </si>
  <si>
    <t>№ з/п</t>
  </si>
  <si>
    <t>залік</t>
  </si>
  <si>
    <t>екзамен</t>
  </si>
  <si>
    <t>форми контролю</t>
  </si>
  <si>
    <t>тижневе навантаження</t>
  </si>
  <si>
    <t>лабораторні</t>
  </si>
  <si>
    <t>лекції</t>
  </si>
  <si>
    <t>всього ауд. год.</t>
  </si>
  <si>
    <t>кредити</t>
  </si>
  <si>
    <t>в тому числі</t>
  </si>
  <si>
    <t>з них аудиторні</t>
  </si>
  <si>
    <t>курсова робота/проект</t>
  </si>
  <si>
    <t>Назви навчальних дисциплін</t>
  </si>
  <si>
    <t>семестр</t>
  </si>
  <si>
    <t>к-ть год.</t>
  </si>
  <si>
    <t>Назва практики</t>
  </si>
  <si>
    <t>к-ть тижн.</t>
  </si>
  <si>
    <t>форма контролю</t>
  </si>
  <si>
    <t xml:space="preserve">Галузь знань: </t>
  </si>
  <si>
    <t xml:space="preserve"> - практика</t>
  </si>
  <si>
    <t>с</t>
  </si>
  <si>
    <t>п</t>
  </si>
  <si>
    <t>шифр кафедри</t>
  </si>
  <si>
    <t>практичні (семінар.)</t>
  </si>
  <si>
    <t>всього годин</t>
  </si>
  <si>
    <t>МІНІСТЕРСТВО ОСВІТИ І НАУКИ УКРАЇНИ</t>
  </si>
  <si>
    <t>ІV. Практика</t>
  </si>
  <si>
    <t>лекційні потоки</t>
  </si>
  <si>
    <t>самостійна робота</t>
  </si>
  <si>
    <t>індивідуальна робота</t>
  </si>
  <si>
    <t>самостійна  робота</t>
  </si>
  <si>
    <t>Середнє тижневе навантаження</t>
  </si>
  <si>
    <t>Перший проректор</t>
  </si>
  <si>
    <t>І. ГРАФІК НАВЧАЛЬНОГО ПРОЦЕСУ</t>
  </si>
  <si>
    <t>ІІ. Зведені дані бюджету часу (в тижнях)</t>
  </si>
  <si>
    <t>1 7</t>
  </si>
  <si>
    <t>7 13</t>
  </si>
  <si>
    <t>14 20</t>
  </si>
  <si>
    <t>21 27</t>
  </si>
  <si>
    <t>С</t>
  </si>
  <si>
    <t>К</t>
  </si>
  <si>
    <t xml:space="preserve"> </t>
  </si>
  <si>
    <t>10 Природничі науки</t>
  </si>
  <si>
    <t>Екологія та охорона навколишнього середовища</t>
  </si>
  <si>
    <t>Системний аналіз якості навколишнього середовища</t>
  </si>
  <si>
    <t>Геоінформаційні системи в екології</t>
  </si>
  <si>
    <t>Стратегія сталого розвитку</t>
  </si>
  <si>
    <t>18</t>
  </si>
  <si>
    <t>Методологія та організація наукових досліджень</t>
  </si>
  <si>
    <t>Екологічний менеджмент і аудит</t>
  </si>
  <si>
    <t>ЕФ.ЕП</t>
  </si>
  <si>
    <t>Екологія туризму та рекреаційних зон</t>
  </si>
  <si>
    <t>3д</t>
  </si>
  <si>
    <t>V. Атестація</t>
  </si>
  <si>
    <t>Назва</t>
  </si>
  <si>
    <t>Семестр</t>
  </si>
  <si>
    <t>всі</t>
  </si>
  <si>
    <t>ФІФ.ІМ</t>
  </si>
  <si>
    <t>атестація</t>
  </si>
  <si>
    <t>3 9</t>
  </si>
  <si>
    <t>10 16</t>
  </si>
  <si>
    <t>17 23</t>
  </si>
  <si>
    <t>24 30</t>
  </si>
  <si>
    <t>П</t>
  </si>
  <si>
    <t>вр</t>
  </si>
  <si>
    <t>А</t>
  </si>
  <si>
    <t>виконання дипломної роботи</t>
  </si>
  <si>
    <t>ЗАТВЕРДЖУЮ</t>
  </si>
  <si>
    <t xml:space="preserve">Спеціальність:                                                   </t>
  </si>
  <si>
    <t>Освітня програма:</t>
  </si>
  <si>
    <t xml:space="preserve">Освітній ступінь: </t>
  </si>
  <si>
    <t xml:space="preserve">Термін навчання: </t>
  </si>
  <si>
    <t xml:space="preserve">Форма навчання: </t>
  </si>
  <si>
    <t>101 Екологія</t>
  </si>
  <si>
    <t>магістр</t>
  </si>
  <si>
    <t>1 рік, 4 місяці</t>
  </si>
  <si>
    <t>денна</t>
  </si>
  <si>
    <t>Охорона праці в галузі</t>
  </si>
  <si>
    <t>Разом за 1 курс</t>
  </si>
  <si>
    <t>Разом за 2 курс</t>
  </si>
  <si>
    <t>2 8</t>
  </si>
  <si>
    <t>9 15</t>
  </si>
  <si>
    <t>16 22</t>
  </si>
  <si>
    <t>23 29</t>
  </si>
  <si>
    <t>31 6</t>
  </si>
  <si>
    <t>30 5</t>
  </si>
  <si>
    <t>6 12</t>
  </si>
  <si>
    <t>13 19</t>
  </si>
  <si>
    <t>20 26</t>
  </si>
  <si>
    <t>27 2</t>
  </si>
  <si>
    <t xml:space="preserve">Освітня кваліфікація: </t>
  </si>
  <si>
    <t xml:space="preserve">Предметна спеціальність за наявності </t>
  </si>
  <si>
    <t>Магістр екології</t>
  </si>
  <si>
    <t xml:space="preserve">Професійна кваліфікація : </t>
  </si>
  <si>
    <t>Навчально-науковий інститут хімії та екології</t>
  </si>
  <si>
    <t>___________проф. Олександр СЛИВКА</t>
  </si>
  <si>
    <t>29 4</t>
  </si>
  <si>
    <t>5 11</t>
  </si>
  <si>
    <t>12 18</t>
  </si>
  <si>
    <t>19 25</t>
  </si>
  <si>
    <t>26 2</t>
  </si>
  <si>
    <t>28 4</t>
  </si>
  <si>
    <t>26 1</t>
  </si>
  <si>
    <t>27 5</t>
  </si>
  <si>
    <t xml:space="preserve">С </t>
  </si>
  <si>
    <t>ННХЕ.ОХ</t>
  </si>
  <si>
    <t>1к., 1 р.н.</t>
  </si>
  <si>
    <t>2к., 2 р.н.</t>
  </si>
  <si>
    <t>Екологічно-безпечна енергетика</t>
  </si>
  <si>
    <t>Заступник начальника навчальної частини                                                   Надія  ЛЕМАК</t>
  </si>
  <si>
    <t>І семестр ( 18 тижнів)</t>
  </si>
  <si>
    <t>ІІ семестр ( 17 тижнів)</t>
  </si>
  <si>
    <t>ННХЕ.ЕОНС</t>
  </si>
  <si>
    <t>Вибіркова дисципліна із загальноуніверситетського каталогу</t>
  </si>
  <si>
    <t>ЗК.НК</t>
  </si>
  <si>
    <t>Вибіркова дисципліна із кафедрального каталогу</t>
  </si>
  <si>
    <t>Вибіркова дисципліна із кафедрального каталогу2</t>
  </si>
  <si>
    <t>Вибіркова дисципліна із кафедрального каталогу3</t>
  </si>
  <si>
    <t>Вибіркова дисципліна із кафедрального каталогу4</t>
  </si>
  <si>
    <t>Вибіркова дисципліна із кафедрального каталогу5</t>
  </si>
  <si>
    <t xml:space="preserve"> Директор  ННІХЕ                                                                              Василь ЛЕНДЄЛ</t>
  </si>
  <si>
    <t>"_____" _________ 2024р</t>
  </si>
  <si>
    <r>
      <t xml:space="preserve">1 курс, 1 рік навчання </t>
    </r>
    <r>
      <rPr>
        <sz val="12"/>
        <rFont val="Arial Cyr"/>
        <charset val="204"/>
      </rPr>
      <t>(на основі навч. плану, затвердженого в 2024 році)</t>
    </r>
  </si>
  <si>
    <t>Іноземна мова за професійним спрямуванням</t>
  </si>
  <si>
    <t>72</t>
  </si>
  <si>
    <t>48</t>
  </si>
  <si>
    <t>24</t>
  </si>
  <si>
    <t>42</t>
  </si>
  <si>
    <t>ННХЕ.АХ</t>
  </si>
  <si>
    <t>36</t>
  </si>
  <si>
    <t>Статус та роль природно-заповідних територій Закарпаття</t>
  </si>
  <si>
    <t>Виробнича практика</t>
  </si>
  <si>
    <t>Науково-екологічна практика (виробнича)</t>
  </si>
  <si>
    <t>Переддипломна практика</t>
  </si>
  <si>
    <t>Виконання кваліфікаційної роботи магістра</t>
  </si>
  <si>
    <t>Захист кваліфікаційної роботи магістра</t>
  </si>
  <si>
    <t>Диф.залік</t>
  </si>
  <si>
    <t>Робочий навчальний план схвалено на засіданні Вченої ради ННІХЕ, протокол № ___ від "_____" _____ 2024 р.</t>
  </si>
  <si>
    <t>14</t>
  </si>
  <si>
    <r>
      <t xml:space="preserve">2 курс, 2 рік навчання </t>
    </r>
    <r>
      <rPr>
        <sz val="10"/>
        <rFont val="Arial Cyr"/>
        <charset val="204"/>
      </rPr>
      <t>(на основі навч. плану, затвердженого в 2022 році)</t>
    </r>
  </si>
  <si>
    <t>60</t>
  </si>
  <si>
    <t>90</t>
  </si>
  <si>
    <t>РОБОЧИЙ НАВЧАЛЬНИЙ ПЛАН НА 2024/2025 н.р.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</si>
</sst>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7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b/>
      <sz val="7"/>
      <name val="Arial Cyr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9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14"/>
      <name val="Arial Cyr"/>
      <charset val="204"/>
    </font>
    <font>
      <sz val="7"/>
      <color indexed="8"/>
      <name val="Arial Cyr"/>
      <charset val="204"/>
    </font>
    <font>
      <sz val="8"/>
      <color indexed="56"/>
      <name val="Arial Cyr"/>
      <charset val="204"/>
    </font>
    <font>
      <b/>
      <sz val="8"/>
      <color indexed="10"/>
      <name val="Arial Cyr"/>
      <charset val="204"/>
    </font>
    <font>
      <sz val="10"/>
      <color rgb="FFFF0000"/>
      <name val="Arial Cyr"/>
      <charset val="204"/>
    </font>
    <font>
      <sz val="8"/>
      <color rgb="FFFF0000"/>
      <name val="Arial Cyr"/>
      <charset val="204"/>
    </font>
    <font>
      <sz val="10"/>
      <color rgb="FF0070C0"/>
      <name val="Arial Cyr"/>
      <charset val="204"/>
    </font>
    <font>
      <sz val="8"/>
      <color rgb="FF0070C0"/>
      <name val="Arial Cyr"/>
      <charset val="204"/>
    </font>
    <font>
      <i/>
      <sz val="8"/>
      <name val="Arial Cyr"/>
      <charset val="204"/>
    </font>
    <font>
      <i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6">
    <xf numFmtId="0" fontId="0" fillId="0" borderId="0" xfId="0"/>
    <xf numFmtId="49" fontId="2" fillId="0" borderId="0" xfId="0" applyNumberFormat="1" applyFont="1"/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49" fontId="8" fillId="0" borderId="0" xfId="0" applyNumberFormat="1" applyFont="1"/>
    <xf numFmtId="49" fontId="8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textRotation="90"/>
    </xf>
    <xf numFmtId="0" fontId="4" fillId="0" borderId="0" xfId="0" applyFont="1" applyAlignment="1"/>
    <xf numFmtId="0" fontId="11" fillId="0" borderId="0" xfId="0" applyFont="1" applyAlignment="1"/>
    <xf numFmtId="0" fontId="12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10" xfId="0" applyFont="1" applyFill="1" applyBorder="1"/>
    <xf numFmtId="0" fontId="3" fillId="0" borderId="12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3" fillId="0" borderId="13" xfId="0" applyFont="1" applyFill="1" applyBorder="1"/>
    <xf numFmtId="0" fontId="5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9" xfId="0" applyFont="1" applyBorder="1" applyAlignment="1"/>
    <xf numFmtId="0" fontId="0" fillId="0" borderId="8" xfId="0" applyFont="1" applyBorder="1"/>
    <xf numFmtId="0" fontId="14" fillId="0" borderId="19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/>
    </xf>
    <xf numFmtId="0" fontId="8" fillId="0" borderId="1" xfId="0" applyFont="1" applyBorder="1"/>
    <xf numFmtId="0" fontId="8" fillId="0" borderId="0" xfId="0" applyFont="1" applyBorder="1" applyAlignment="1"/>
    <xf numFmtId="0" fontId="0" fillId="0" borderId="0" xfId="0" applyFont="1"/>
    <xf numFmtId="0" fontId="6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/>
    <xf numFmtId="9" fontId="15" fillId="0" borderId="0" xfId="1" applyFont="1" applyFill="1" applyBorder="1" applyAlignment="1" applyProtection="1">
      <alignment horizontal="center" vertical="center"/>
      <protection hidden="1"/>
    </xf>
    <xf numFmtId="0" fontId="0" fillId="0" borderId="8" xfId="0" applyFont="1" applyFill="1" applyBorder="1" applyAlignment="1">
      <alignment horizontal="center"/>
    </xf>
    <xf numFmtId="0" fontId="0" fillId="0" borderId="25" xfId="0" applyFont="1" applyBorder="1"/>
    <xf numFmtId="0" fontId="0" fillId="0" borderId="8" xfId="0" applyFont="1" applyBorder="1" applyAlignment="1">
      <alignment horizontal="center"/>
    </xf>
    <xf numFmtId="0" fontId="2" fillId="0" borderId="0" xfId="0" applyFont="1"/>
    <xf numFmtId="0" fontId="0" fillId="0" borderId="0" xfId="0" applyFill="1" applyBorder="1" applyAlignment="1">
      <alignment vertical="center"/>
    </xf>
    <xf numFmtId="0" fontId="0" fillId="0" borderId="9" xfId="0" applyFont="1" applyFill="1" applyBorder="1"/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10" xfId="0" applyFont="1" applyBorder="1"/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49" fontId="3" fillId="0" borderId="0" xfId="0" applyNumberFormat="1" applyFont="1"/>
    <xf numFmtId="0" fontId="3" fillId="0" borderId="0" xfId="0" applyFont="1"/>
    <xf numFmtId="0" fontId="4" fillId="0" borderId="0" xfId="0" applyFont="1"/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9" fontId="0" fillId="0" borderId="0" xfId="0" applyNumberFormat="1" applyFont="1"/>
    <xf numFmtId="0" fontId="0" fillId="0" borderId="0" xfId="0" applyFont="1" applyAlignment="1">
      <alignment horizontal="left"/>
    </xf>
    <xf numFmtId="9" fontId="18" fillId="0" borderId="0" xfId="1" applyFont="1" applyFill="1" applyBorder="1" applyAlignment="1" applyProtection="1">
      <alignment horizontal="center" vertical="center"/>
      <protection hidden="1"/>
    </xf>
    <xf numFmtId="0" fontId="17" fillId="0" borderId="0" xfId="0" applyFont="1" applyFill="1"/>
    <xf numFmtId="9" fontId="20" fillId="0" borderId="0" xfId="1" applyFont="1" applyFill="1" applyBorder="1" applyAlignment="1" applyProtection="1">
      <alignment horizontal="center" vertical="center"/>
      <protection hidden="1"/>
    </xf>
    <xf numFmtId="0" fontId="19" fillId="0" borderId="0" xfId="0" applyFont="1" applyFill="1"/>
    <xf numFmtId="0" fontId="3" fillId="0" borderId="4" xfId="0" applyFont="1" applyBorder="1"/>
    <xf numFmtId="0" fontId="3" fillId="0" borderId="46" xfId="0" applyFont="1" applyBorder="1"/>
    <xf numFmtId="0" fontId="3" fillId="0" borderId="31" xfId="0" applyFont="1" applyBorder="1"/>
    <xf numFmtId="0" fontId="0" fillId="0" borderId="11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2" fillId="0" borderId="43" xfId="0" applyFont="1" applyBorder="1" applyAlignment="1">
      <alignment horizontal="left"/>
    </xf>
    <xf numFmtId="0" fontId="2" fillId="0" borderId="67" xfId="0" applyFont="1" applyBorder="1" applyAlignment="1">
      <alignment horizontal="left" vertical="center"/>
    </xf>
    <xf numFmtId="0" fontId="2" fillId="0" borderId="41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14" fillId="0" borderId="2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/>
    </xf>
    <xf numFmtId="0" fontId="0" fillId="0" borderId="34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29" xfId="0" applyFont="1" applyBorder="1" applyAlignment="1">
      <alignment horizontal="left" vertical="center" wrapText="1"/>
    </xf>
    <xf numFmtId="0" fontId="0" fillId="0" borderId="30" xfId="0" applyFont="1" applyBorder="1" applyAlignment="1">
      <alignment horizontal="left" vertical="center" wrapText="1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0" fontId="0" fillId="0" borderId="33" xfId="0" applyFont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" fontId="4" fillId="0" borderId="41" xfId="0" applyNumberFormat="1" applyFont="1" applyBorder="1" applyAlignment="1">
      <alignment horizontal="center" vertical="center"/>
    </xf>
    <xf numFmtId="1" fontId="4" fillId="0" borderId="42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" fontId="4" fillId="0" borderId="58" xfId="0" applyNumberFormat="1" applyFont="1" applyBorder="1" applyAlignment="1">
      <alignment horizontal="center" vertical="center"/>
    </xf>
    <xf numFmtId="1" fontId="4" fillId="0" borderId="45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164" fontId="4" fillId="0" borderId="41" xfId="0" applyNumberFormat="1" applyFon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 wrapText="1"/>
    </xf>
    <xf numFmtId="0" fontId="21" fillId="0" borderId="32" xfId="0" applyFont="1" applyFill="1" applyBorder="1" applyAlignment="1">
      <alignment vertical="center" wrapText="1"/>
    </xf>
    <xf numFmtId="1" fontId="0" fillId="2" borderId="11" xfId="0" applyNumberFormat="1" applyFont="1" applyFill="1" applyBorder="1" applyAlignment="1">
      <alignment horizontal="center" vertical="center" wrapText="1"/>
    </xf>
    <xf numFmtId="1" fontId="0" fillId="2" borderId="46" xfId="0" applyNumberFormat="1" applyFont="1" applyFill="1" applyBorder="1" applyAlignment="1">
      <alignment horizontal="center" vertical="center" wrapText="1"/>
    </xf>
    <xf numFmtId="0" fontId="0" fillId="2" borderId="36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1" fontId="0" fillId="0" borderId="32" xfId="0" applyNumberFormat="1" applyFont="1" applyFill="1" applyBorder="1" applyAlignment="1">
      <alignment horizontal="center" vertical="center"/>
    </xf>
    <xf numFmtId="49" fontId="0" fillId="0" borderId="32" xfId="0" applyNumberFormat="1" applyFont="1" applyFill="1" applyBorder="1" applyAlignment="1">
      <alignment horizontal="center" vertical="center"/>
    </xf>
    <xf numFmtId="49" fontId="0" fillId="0" borderId="36" xfId="0" applyNumberFormat="1" applyFont="1" applyFill="1" applyBorder="1" applyAlignment="1">
      <alignment horizontal="center" vertical="center"/>
    </xf>
    <xf numFmtId="0" fontId="0" fillId="0" borderId="32" xfId="0" applyNumberFormat="1" applyFont="1" applyFill="1" applyBorder="1" applyAlignment="1">
      <alignment horizontal="center" vertical="center"/>
    </xf>
    <xf numFmtId="0" fontId="0" fillId="0" borderId="36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5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32" xfId="0" applyFont="1" applyFill="1" applyBorder="1" applyAlignment="1">
      <alignment horizontal="left" vertical="center" wrapText="1"/>
    </xf>
    <xf numFmtId="0" fontId="0" fillId="0" borderId="55" xfId="0" applyFont="1" applyFill="1" applyBorder="1" applyAlignment="1">
      <alignment horizontal="center" vertical="center" wrapText="1"/>
    </xf>
    <xf numFmtId="1" fontId="0" fillId="0" borderId="1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1" fontId="0" fillId="0" borderId="33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0" borderId="19" xfId="0" applyNumberFormat="1" applyFont="1" applyFill="1" applyBorder="1" applyAlignment="1">
      <alignment horizontal="center" vertical="center"/>
    </xf>
    <xf numFmtId="49" fontId="0" fillId="0" borderId="21" xfId="0" applyNumberFormat="1" applyFont="1" applyFill="1" applyBorder="1" applyAlignment="1">
      <alignment horizontal="center" vertical="center"/>
    </xf>
    <xf numFmtId="49" fontId="0" fillId="0" borderId="19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2" fillId="0" borderId="47" xfId="0" applyFont="1" applyBorder="1" applyAlignment="1">
      <alignment horizontal="center" vertical="center" textRotation="90"/>
    </xf>
    <xf numFmtId="0" fontId="2" fillId="0" borderId="48" xfId="0" applyFont="1" applyBorder="1" applyAlignment="1">
      <alignment horizontal="center" vertical="center" textRotation="90"/>
    </xf>
    <xf numFmtId="0" fontId="2" fillId="0" borderId="53" xfId="0" applyFont="1" applyBorder="1" applyAlignment="1">
      <alignment horizontal="center" vertical="center" textRotation="90"/>
    </xf>
    <xf numFmtId="0" fontId="2" fillId="0" borderId="54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 textRotation="90"/>
    </xf>
    <xf numFmtId="1" fontId="0" fillId="0" borderId="3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46" xfId="0" applyFont="1" applyBorder="1" applyAlignment="1">
      <alignment horizontal="center" vertical="center" textRotation="90" wrapText="1"/>
    </xf>
    <xf numFmtId="0" fontId="2" fillId="0" borderId="65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63" xfId="0" applyFont="1" applyFill="1" applyBorder="1" applyAlignment="1">
      <alignment horizontal="left" vertical="center" wrapText="1"/>
    </xf>
    <xf numFmtId="0" fontId="3" fillId="0" borderId="28" xfId="0" applyFont="1" applyBorder="1" applyAlignment="1">
      <alignment horizontal="center" textRotation="90"/>
    </xf>
    <xf numFmtId="0" fontId="3" fillId="0" borderId="30" xfId="0" applyFont="1" applyBorder="1" applyAlignment="1">
      <alignment horizontal="center" textRotation="90"/>
    </xf>
    <xf numFmtId="0" fontId="0" fillId="0" borderId="38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64" xfId="0" applyFont="1" applyFill="1" applyBorder="1" applyAlignment="1">
      <alignment horizontal="center" vertical="center" wrapText="1"/>
    </xf>
    <xf numFmtId="0" fontId="0" fillId="0" borderId="63" xfId="0" applyFont="1" applyFill="1" applyBorder="1" applyAlignment="1">
      <alignment horizontal="center" vertical="center" wrapText="1"/>
    </xf>
    <xf numFmtId="1" fontId="0" fillId="2" borderId="11" xfId="0" applyNumberFormat="1" applyFont="1" applyFill="1" applyBorder="1" applyAlignment="1">
      <alignment horizontal="center" vertical="center"/>
    </xf>
    <xf numFmtId="1" fontId="0" fillId="2" borderId="46" xfId="0" applyNumberFormat="1" applyFont="1" applyFill="1" applyBorder="1" applyAlignment="1">
      <alignment horizontal="center" vertical="center"/>
    </xf>
    <xf numFmtId="0" fontId="0" fillId="2" borderId="36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textRotation="90" wrapText="1"/>
    </xf>
    <xf numFmtId="0" fontId="3" fillId="0" borderId="30" xfId="0" applyFont="1" applyBorder="1" applyAlignment="1">
      <alignment horizontal="center" textRotation="90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0" fillId="0" borderId="3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textRotation="90" wrapText="1"/>
    </xf>
    <xf numFmtId="0" fontId="3" fillId="0" borderId="19" xfId="0" applyFont="1" applyBorder="1" applyAlignment="1">
      <alignment horizontal="center" textRotation="90" wrapText="1"/>
    </xf>
    <xf numFmtId="0" fontId="3" fillId="0" borderId="58" xfId="0" applyFont="1" applyBorder="1" applyAlignment="1">
      <alignment horizontal="center" textRotation="90" wrapText="1"/>
    </xf>
    <xf numFmtId="0" fontId="3" fillId="0" borderId="45" xfId="0" applyFont="1" applyBorder="1" applyAlignment="1">
      <alignment horizontal="center" textRotation="90" wrapText="1"/>
    </xf>
    <xf numFmtId="0" fontId="3" fillId="0" borderId="21" xfId="0" applyFont="1" applyBorder="1" applyAlignment="1">
      <alignment horizontal="center" textRotation="90"/>
    </xf>
    <xf numFmtId="0" fontId="3" fillId="0" borderId="19" xfId="0" applyFont="1" applyBorder="1" applyAlignment="1">
      <alignment horizontal="center" textRotation="90"/>
    </xf>
    <xf numFmtId="0" fontId="3" fillId="0" borderId="58" xfId="0" applyFont="1" applyBorder="1" applyAlignment="1">
      <alignment horizontal="center" textRotation="90"/>
    </xf>
    <xf numFmtId="0" fontId="3" fillId="0" borderId="45" xfId="0" applyFont="1" applyBorder="1" applyAlignment="1">
      <alignment horizontal="center" textRotation="90"/>
    </xf>
    <xf numFmtId="49" fontId="3" fillId="0" borderId="21" xfId="0" applyNumberFormat="1" applyFont="1" applyBorder="1" applyAlignment="1">
      <alignment horizontal="center" textRotation="90"/>
    </xf>
    <xf numFmtId="49" fontId="3" fillId="0" borderId="12" xfId="0" applyNumberFormat="1" applyFont="1" applyBorder="1" applyAlignment="1">
      <alignment horizontal="center" textRotation="90"/>
    </xf>
    <xf numFmtId="49" fontId="3" fillId="0" borderId="58" xfId="0" applyNumberFormat="1" applyFont="1" applyBorder="1" applyAlignment="1">
      <alignment horizontal="center" textRotation="90"/>
    </xf>
    <xf numFmtId="49" fontId="3" fillId="0" borderId="25" xfId="0" applyNumberFormat="1" applyFont="1" applyBorder="1" applyAlignment="1">
      <alignment horizontal="center" textRotation="90"/>
    </xf>
    <xf numFmtId="0" fontId="0" fillId="0" borderId="33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21" fillId="0" borderId="32" xfId="0" applyFont="1" applyFill="1" applyBorder="1" applyAlignment="1">
      <alignment horizontal="left" vertical="center" wrapText="1"/>
    </xf>
    <xf numFmtId="0" fontId="21" fillId="0" borderId="33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 wrapText="1"/>
    </xf>
    <xf numFmtId="1" fontId="0" fillId="0" borderId="35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49" fontId="0" fillId="0" borderId="27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44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50" xfId="0" applyFont="1" applyBorder="1" applyAlignment="1">
      <alignment horizontal="center" textRotation="90"/>
    </xf>
    <xf numFmtId="0" fontId="3" fillId="0" borderId="51" xfId="0" applyFont="1" applyBorder="1" applyAlignment="1">
      <alignment horizontal="center" textRotation="90"/>
    </xf>
    <xf numFmtId="0" fontId="3" fillId="0" borderId="52" xfId="0" applyFont="1" applyBorder="1" applyAlignment="1">
      <alignment horizontal="center" textRotation="90"/>
    </xf>
    <xf numFmtId="0" fontId="3" fillId="0" borderId="47" xfId="0" applyFont="1" applyBorder="1" applyAlignment="1">
      <alignment horizontal="center" textRotation="90"/>
    </xf>
    <xf numFmtId="0" fontId="3" fillId="0" borderId="49" xfId="0" applyFont="1" applyBorder="1" applyAlignment="1">
      <alignment horizontal="center" textRotation="90"/>
    </xf>
    <xf numFmtId="0" fontId="3" fillId="0" borderId="53" xfId="0" applyFont="1" applyBorder="1" applyAlignment="1">
      <alignment horizontal="center" textRotation="90"/>
    </xf>
    <xf numFmtId="0" fontId="3" fillId="0" borderId="54" xfId="0" applyFont="1" applyBorder="1" applyAlignment="1">
      <alignment horizontal="center" textRotation="90"/>
    </xf>
    <xf numFmtId="0" fontId="3" fillId="0" borderId="44" xfId="0" applyFont="1" applyBorder="1" applyAlignment="1">
      <alignment horizontal="center" textRotation="90"/>
    </xf>
    <xf numFmtId="0" fontId="3" fillId="0" borderId="25" xfId="0" applyFont="1" applyBorder="1" applyAlignment="1">
      <alignment horizontal="center" textRotation="90"/>
    </xf>
    <xf numFmtId="0" fontId="3" fillId="0" borderId="60" xfId="0" applyFont="1" applyBorder="1" applyAlignment="1">
      <alignment horizontal="center" textRotation="90"/>
    </xf>
    <xf numFmtId="0" fontId="3" fillId="0" borderId="62" xfId="0" applyFont="1" applyBorder="1" applyAlignment="1">
      <alignment horizontal="center" textRotation="90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9" xfId="0" applyFont="1" applyBorder="1" applyAlignment="1">
      <alignment horizontal="center" textRotation="90" wrapText="1"/>
    </xf>
    <xf numFmtId="0" fontId="3" fillId="0" borderId="60" xfId="0" applyFont="1" applyBorder="1" applyAlignment="1">
      <alignment horizontal="center" textRotation="90" wrapText="1"/>
    </xf>
    <xf numFmtId="0" fontId="3" fillId="0" borderId="61" xfId="0" applyFont="1" applyBorder="1" applyAlignment="1">
      <alignment horizontal="center" textRotation="90" wrapText="1"/>
    </xf>
    <xf numFmtId="0" fontId="3" fillId="0" borderId="62" xfId="0" applyFont="1" applyBorder="1" applyAlignment="1">
      <alignment horizontal="center" textRotation="90" wrapText="1"/>
    </xf>
    <xf numFmtId="0" fontId="3" fillId="0" borderId="13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3" fillId="0" borderId="59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48" xfId="0" applyFont="1" applyBorder="1" applyAlignment="1">
      <alignment horizontal="center" textRotation="90"/>
    </xf>
    <xf numFmtId="0" fontId="3" fillId="0" borderId="0" xfId="0" applyFont="1" applyBorder="1" applyAlignment="1">
      <alignment horizontal="center" textRotation="90"/>
    </xf>
    <xf numFmtId="0" fontId="3" fillId="0" borderId="37" xfId="0" applyFont="1" applyBorder="1" applyAlignment="1">
      <alignment horizontal="center" textRotation="90"/>
    </xf>
    <xf numFmtId="164" fontId="0" fillId="2" borderId="11" xfId="0" applyNumberFormat="1" applyFont="1" applyFill="1" applyBorder="1" applyAlignment="1">
      <alignment horizontal="center" vertical="center" wrapText="1"/>
    </xf>
    <xf numFmtId="164" fontId="0" fillId="2" borderId="46" xfId="0" applyNumberFormat="1" applyFont="1" applyFill="1" applyBorder="1" applyAlignment="1">
      <alignment horizontal="center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1" fontId="0" fillId="0" borderId="64" xfId="0" applyNumberFormat="1" applyFont="1" applyFill="1" applyBorder="1" applyAlignment="1">
      <alignment horizontal="center" vertical="center"/>
    </xf>
    <xf numFmtId="1" fontId="0" fillId="0" borderId="19" xfId="0" applyNumberFormat="1" applyFont="1" applyFill="1" applyBorder="1" applyAlignment="1">
      <alignment horizontal="center" vertical="center"/>
    </xf>
    <xf numFmtId="1" fontId="0" fillId="0" borderId="21" xfId="0" applyNumberFormat="1" applyFont="1" applyFill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 vertical="center"/>
    </xf>
    <xf numFmtId="164" fontId="10" fillId="0" borderId="9" xfId="0" applyNumberFormat="1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1" fontId="0" fillId="0" borderId="30" xfId="0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49" fontId="0" fillId="0" borderId="27" xfId="0" applyNumberFormat="1" applyFont="1" applyBorder="1" applyAlignment="1">
      <alignment horizontal="center" vertical="center"/>
    </xf>
    <xf numFmtId="164" fontId="0" fillId="0" borderId="27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8"/>
  <sheetViews>
    <sheetView tabSelected="1" showWhiteSpace="0" view="pageBreakPreview" topLeftCell="A11" zoomScale="120" zoomScaleNormal="120" zoomScaleSheetLayoutView="120" workbookViewId="0">
      <selection activeCell="AK18" sqref="AK18"/>
    </sheetView>
  </sheetViews>
  <sheetFormatPr defaultColWidth="9.140625" defaultRowHeight="12.75" x14ac:dyDescent="0.2"/>
  <cols>
    <col min="1" max="1" width="3.85546875" style="39" customWidth="1"/>
    <col min="2" max="2" width="2.42578125" style="39" customWidth="1"/>
    <col min="3" max="7" width="2.28515625" style="39" customWidth="1"/>
    <col min="8" max="9" width="2.42578125" style="39" customWidth="1"/>
    <col min="10" max="61" width="2.28515625" style="39" customWidth="1"/>
    <col min="62" max="16384" width="9.140625" style="39"/>
  </cols>
  <sheetData>
    <row r="1" spans="1:65" x14ac:dyDescent="0.2">
      <c r="AZ1" s="44"/>
    </row>
    <row r="2" spans="1:6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342" t="s">
        <v>56</v>
      </c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  <c r="AL2" s="342"/>
      <c r="AM2" s="342"/>
      <c r="AN2" s="342"/>
      <c r="AO2" s="342"/>
      <c r="AP2" s="342"/>
      <c r="AQ2" s="342"/>
      <c r="AR2" s="342"/>
      <c r="AS2" s="342"/>
      <c r="AT2" s="342"/>
      <c r="AU2" s="342"/>
      <c r="AV2" s="342"/>
      <c r="AW2" s="342"/>
      <c r="AX2" s="342"/>
      <c r="AY2" s="342"/>
      <c r="AZ2" s="342"/>
      <c r="BA2" s="8"/>
      <c r="BB2" s="8"/>
      <c r="BC2" s="8"/>
      <c r="BD2" s="8"/>
      <c r="BE2" s="8"/>
      <c r="BF2" s="8"/>
      <c r="BG2" s="8"/>
      <c r="BH2" s="8"/>
      <c r="BI2" s="8"/>
    </row>
    <row r="3" spans="1:65" ht="15.75" x14ac:dyDescent="0.25">
      <c r="Q3" s="343" t="s">
        <v>24</v>
      </c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3"/>
      <c r="AR3" s="343"/>
      <c r="AS3" s="343"/>
      <c r="AT3" s="343"/>
      <c r="AU3" s="343"/>
      <c r="AV3" s="343"/>
      <c r="AW3" s="343"/>
      <c r="AX3" s="343"/>
      <c r="AY3" s="343"/>
      <c r="AZ3" s="343"/>
      <c r="BA3" s="41" t="s">
        <v>98</v>
      </c>
      <c r="BB3" s="14"/>
      <c r="BC3" s="57"/>
      <c r="BF3" s="57"/>
      <c r="BG3" s="15"/>
      <c r="BH3" s="15"/>
      <c r="BI3" s="15"/>
      <c r="BJ3" s="15"/>
      <c r="BK3" s="15"/>
      <c r="BL3" s="42"/>
      <c r="BM3" s="42"/>
    </row>
    <row r="4" spans="1:65" ht="15.75" x14ac:dyDescent="0.25">
      <c r="Q4" s="343" t="s">
        <v>125</v>
      </c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  <c r="AH4" s="343"/>
      <c r="AI4" s="343"/>
      <c r="AJ4" s="343"/>
      <c r="AK4" s="343"/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43"/>
      <c r="AZ4" s="343"/>
      <c r="BA4" s="39" t="s">
        <v>63</v>
      </c>
      <c r="BB4" s="14"/>
      <c r="BC4" s="57"/>
      <c r="BF4" s="57"/>
      <c r="BG4" s="15"/>
      <c r="BH4" s="15"/>
      <c r="BI4" s="15"/>
      <c r="BJ4" s="15"/>
      <c r="BK4" s="15"/>
      <c r="BL4" s="42"/>
      <c r="BM4" s="42"/>
    </row>
    <row r="5" spans="1:65" ht="15.75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14"/>
      <c r="AQ5" s="14"/>
      <c r="AR5" s="57"/>
      <c r="AS5" s="57"/>
      <c r="AT5" s="57"/>
      <c r="AU5" s="10"/>
      <c r="AV5" s="10"/>
      <c r="AW5" s="16"/>
      <c r="AX5" s="345" t="s">
        <v>126</v>
      </c>
      <c r="AY5" s="345"/>
      <c r="AZ5" s="345"/>
      <c r="BA5" s="345"/>
      <c r="BB5" s="345"/>
      <c r="BC5" s="345"/>
      <c r="BD5" s="345"/>
      <c r="BE5" s="345"/>
      <c r="BF5" s="345"/>
      <c r="BG5" s="345"/>
      <c r="BH5" s="345"/>
      <c r="BI5" s="345"/>
      <c r="BJ5" s="345"/>
      <c r="BK5" s="15"/>
      <c r="BL5" s="42"/>
      <c r="BM5" s="42"/>
    </row>
    <row r="6" spans="1:65" ht="18" x14ac:dyDescent="0.25">
      <c r="Q6" s="344" t="s">
        <v>173</v>
      </c>
      <c r="R6" s="344"/>
      <c r="S6" s="344"/>
      <c r="T6" s="344"/>
      <c r="U6" s="344"/>
      <c r="V6" s="344"/>
      <c r="W6" s="344"/>
      <c r="X6" s="344"/>
      <c r="Y6" s="344"/>
      <c r="Z6" s="344"/>
      <c r="AA6" s="344"/>
      <c r="AB6" s="344"/>
      <c r="AC6" s="344"/>
      <c r="AD6" s="344"/>
      <c r="AE6" s="344"/>
      <c r="AF6" s="344"/>
      <c r="AG6" s="344"/>
      <c r="AH6" s="344"/>
      <c r="AI6" s="344"/>
      <c r="AJ6" s="344"/>
      <c r="AK6" s="344"/>
      <c r="AL6" s="344"/>
      <c r="AM6" s="344"/>
      <c r="AN6" s="344"/>
      <c r="AO6" s="344"/>
      <c r="AP6" s="344"/>
      <c r="AQ6" s="344"/>
      <c r="AR6" s="344"/>
      <c r="AS6" s="344"/>
      <c r="AT6" s="344"/>
      <c r="AU6" s="344"/>
      <c r="AV6" s="344"/>
      <c r="AW6" s="344"/>
      <c r="AX6" s="344"/>
      <c r="AY6" s="344"/>
      <c r="AZ6" s="344"/>
      <c r="BA6" t="s">
        <v>152</v>
      </c>
      <c r="BB6" s="14"/>
      <c r="BC6" s="57"/>
      <c r="BF6" s="57"/>
      <c r="BG6" s="15"/>
      <c r="BH6" s="15"/>
      <c r="BI6" s="15"/>
      <c r="BJ6" s="15"/>
      <c r="BK6" s="15"/>
      <c r="BL6" s="42"/>
      <c r="BM6" s="42"/>
    </row>
    <row r="7" spans="1:65" ht="15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10"/>
    </row>
    <row r="8" spans="1:65" ht="15.75" x14ac:dyDescent="0.25">
      <c r="A8" s="56"/>
      <c r="B8" s="336" t="s">
        <v>49</v>
      </c>
      <c r="C8" s="336"/>
      <c r="D8" s="336"/>
      <c r="E8" s="336"/>
      <c r="F8" s="336"/>
      <c r="G8" s="336"/>
      <c r="H8" s="336"/>
      <c r="I8" s="336"/>
      <c r="J8" s="336"/>
      <c r="K8" s="336" t="s">
        <v>73</v>
      </c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6"/>
      <c r="Z8" s="336"/>
      <c r="AA8" s="336"/>
      <c r="AB8" s="336"/>
      <c r="AC8" s="336"/>
      <c r="AD8" s="336"/>
      <c r="AE8" s="336"/>
      <c r="AF8" s="336"/>
      <c r="AG8" s="336"/>
      <c r="AH8" s="336"/>
      <c r="AI8" s="336"/>
      <c r="AJ8" s="336"/>
      <c r="AK8" s="43"/>
      <c r="AL8" s="43"/>
      <c r="AM8" s="43"/>
      <c r="AN8" s="43"/>
      <c r="AO8" s="43"/>
      <c r="AP8" s="40"/>
      <c r="AQ8" s="14"/>
      <c r="AR8" s="57"/>
      <c r="AS8" s="57"/>
      <c r="AT8" s="57"/>
      <c r="AU8" s="57"/>
      <c r="AV8" s="43"/>
      <c r="AW8" s="43"/>
      <c r="AX8" s="43"/>
      <c r="AY8" s="43"/>
      <c r="AZ8" s="43"/>
      <c r="BA8" s="43"/>
      <c r="BB8" s="43"/>
      <c r="BC8" s="43"/>
      <c r="BD8" s="43"/>
    </row>
    <row r="9" spans="1:65" ht="15.75" x14ac:dyDescent="0.25">
      <c r="A9" s="56"/>
      <c r="B9" s="336" t="s">
        <v>99</v>
      </c>
      <c r="C9" s="336"/>
      <c r="D9" s="336"/>
      <c r="E9" s="336"/>
      <c r="F9" s="336"/>
      <c r="G9" s="336"/>
      <c r="H9" s="336"/>
      <c r="I9" s="336"/>
      <c r="J9" s="336"/>
      <c r="K9" s="336" t="s">
        <v>104</v>
      </c>
      <c r="L9" s="336"/>
      <c r="M9" s="336"/>
      <c r="N9" s="336"/>
      <c r="O9" s="336"/>
      <c r="P9" s="336"/>
      <c r="Q9" s="336"/>
      <c r="R9" s="336"/>
      <c r="S9" s="336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43"/>
      <c r="AL9" s="43"/>
      <c r="AM9" s="43"/>
      <c r="AN9" s="43"/>
      <c r="AO9" s="43"/>
      <c r="AP9" s="14"/>
      <c r="AQ9" s="14"/>
      <c r="AR9" s="57"/>
      <c r="AS9" s="57"/>
      <c r="AT9" s="57"/>
      <c r="AU9" s="57"/>
      <c r="AV9" s="43"/>
      <c r="AW9" s="43"/>
      <c r="AX9" s="43"/>
      <c r="AY9" s="43"/>
      <c r="AZ9" s="43"/>
      <c r="BA9" s="43"/>
      <c r="BB9" s="43"/>
      <c r="BC9" s="43"/>
      <c r="BD9" s="43"/>
    </row>
    <row r="10" spans="1:65" ht="15.75" x14ac:dyDescent="0.25">
      <c r="A10" s="56"/>
      <c r="B10" s="336" t="s">
        <v>100</v>
      </c>
      <c r="C10" s="336"/>
      <c r="D10" s="336"/>
      <c r="E10" s="336"/>
      <c r="F10" s="336"/>
      <c r="G10" s="336"/>
      <c r="H10" s="336"/>
      <c r="I10" s="336"/>
      <c r="J10" s="336"/>
      <c r="K10" s="336" t="s">
        <v>74</v>
      </c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43"/>
      <c r="AL10" s="43"/>
      <c r="AM10" s="43"/>
      <c r="AN10" s="43"/>
      <c r="AO10" s="43"/>
      <c r="AP10" s="14"/>
      <c r="AQ10" s="14"/>
      <c r="AR10" s="57"/>
      <c r="AS10" s="57"/>
      <c r="AT10" s="57"/>
      <c r="AU10" s="57"/>
      <c r="AV10" s="43"/>
      <c r="AW10" s="43"/>
      <c r="AX10" s="43"/>
      <c r="AY10" s="43"/>
      <c r="AZ10" s="43"/>
      <c r="BA10" s="43"/>
      <c r="BB10" s="43"/>
      <c r="BC10" s="43"/>
      <c r="BD10" s="43"/>
    </row>
    <row r="11" spans="1:65" ht="21" customHeight="1" x14ac:dyDescent="0.25">
      <c r="A11" s="56"/>
      <c r="B11" s="334" t="s">
        <v>122</v>
      </c>
      <c r="C11" s="334"/>
      <c r="D11" s="334"/>
      <c r="E11" s="334"/>
      <c r="F11" s="334"/>
      <c r="G11" s="334"/>
      <c r="H11" s="334"/>
      <c r="I11" s="334"/>
      <c r="J11" s="334"/>
      <c r="K11" s="335"/>
      <c r="L11" s="335"/>
      <c r="M11" s="335"/>
      <c r="N11" s="335"/>
      <c r="O11" s="335"/>
      <c r="P11" s="335"/>
      <c r="Q11" s="335"/>
      <c r="R11" s="335"/>
      <c r="S11" s="335"/>
      <c r="T11" s="335"/>
      <c r="U11" s="335"/>
      <c r="V11" s="335"/>
      <c r="W11" s="335"/>
      <c r="X11" s="335"/>
      <c r="Y11" s="335"/>
      <c r="Z11" s="335"/>
      <c r="AA11" s="335"/>
      <c r="AB11" s="335"/>
      <c r="AC11" s="335"/>
      <c r="AD11" s="335"/>
      <c r="AE11" s="335"/>
      <c r="AF11" s="335"/>
      <c r="AG11" s="335"/>
      <c r="AH11" s="335"/>
      <c r="AI11" s="335"/>
      <c r="AJ11" s="335"/>
      <c r="AK11" s="43"/>
      <c r="AL11" s="43"/>
      <c r="AM11" s="43"/>
      <c r="AN11" s="43"/>
      <c r="AO11" s="43"/>
      <c r="AP11" s="14"/>
      <c r="AQ11" s="14"/>
      <c r="AR11" s="57"/>
      <c r="AS11" s="57"/>
      <c r="AT11" s="57"/>
      <c r="AU11" s="57"/>
      <c r="AV11" s="43"/>
      <c r="AW11" s="43"/>
      <c r="AX11" s="43"/>
      <c r="AY11" s="43"/>
      <c r="AZ11" s="43"/>
      <c r="BA11" s="43"/>
      <c r="BB11" s="43"/>
      <c r="BC11" s="43"/>
      <c r="BD11" s="43"/>
    </row>
    <row r="12" spans="1:65" ht="15.75" x14ac:dyDescent="0.25">
      <c r="A12" s="56"/>
      <c r="B12" s="336" t="s">
        <v>101</v>
      </c>
      <c r="C12" s="336"/>
      <c r="D12" s="336"/>
      <c r="E12" s="336"/>
      <c r="F12" s="336"/>
      <c r="G12" s="336"/>
      <c r="H12" s="336"/>
      <c r="I12" s="336"/>
      <c r="J12" s="336"/>
      <c r="K12" s="336" t="s">
        <v>105</v>
      </c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336"/>
      <c r="AK12" s="43"/>
      <c r="AL12" s="43"/>
      <c r="AM12" s="43"/>
      <c r="AN12" s="43"/>
      <c r="AO12" s="43"/>
      <c r="AP12" s="14"/>
      <c r="AQ12" s="14"/>
      <c r="AR12" s="57"/>
      <c r="AS12" s="57"/>
      <c r="AT12" s="57"/>
      <c r="AU12" s="57"/>
      <c r="AV12" s="43"/>
      <c r="AW12" s="43"/>
      <c r="AX12" s="43"/>
      <c r="AY12" s="43"/>
      <c r="AZ12" s="43"/>
      <c r="BA12" s="43"/>
      <c r="BB12" s="43"/>
      <c r="BC12" s="43"/>
      <c r="BD12" s="43"/>
    </row>
    <row r="13" spans="1:65" ht="15.75" x14ac:dyDescent="0.25">
      <c r="A13" s="56"/>
      <c r="B13" s="337" t="s">
        <v>121</v>
      </c>
      <c r="C13" s="336"/>
      <c r="D13" s="336"/>
      <c r="E13" s="336"/>
      <c r="F13" s="336"/>
      <c r="G13" s="336"/>
      <c r="H13" s="336"/>
      <c r="I13" s="336"/>
      <c r="J13" s="336"/>
      <c r="K13" s="337" t="s">
        <v>123</v>
      </c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6"/>
      <c r="Z13" s="336"/>
      <c r="AA13" s="336"/>
      <c r="AB13" s="336"/>
      <c r="AC13" s="336"/>
      <c r="AD13" s="336"/>
      <c r="AE13" s="336"/>
      <c r="AF13" s="336"/>
      <c r="AG13" s="336"/>
      <c r="AH13" s="336"/>
      <c r="AI13" s="336"/>
      <c r="AJ13" s="336"/>
      <c r="AK13" s="43"/>
      <c r="AL13" s="43"/>
      <c r="AM13" s="43"/>
      <c r="AN13" s="43"/>
      <c r="AO13" s="43"/>
      <c r="AP13" s="14"/>
      <c r="AQ13" s="14"/>
      <c r="AR13" s="57"/>
      <c r="AS13" s="57"/>
      <c r="AT13" s="57"/>
      <c r="AU13" s="57"/>
      <c r="AV13" s="43"/>
      <c r="AW13" s="43"/>
      <c r="AX13" s="43"/>
      <c r="AY13" s="43"/>
      <c r="AZ13" s="43"/>
      <c r="BA13" s="43"/>
      <c r="BB13" s="43"/>
      <c r="BC13" s="43"/>
      <c r="BD13" s="43"/>
    </row>
    <row r="14" spans="1:65" ht="15.75" customHeight="1" x14ac:dyDescent="0.25">
      <c r="A14" s="56"/>
      <c r="B14" s="338" t="s">
        <v>124</v>
      </c>
      <c r="C14" s="339"/>
      <c r="D14" s="339"/>
      <c r="E14" s="339"/>
      <c r="F14" s="339"/>
      <c r="G14" s="339"/>
      <c r="H14" s="339"/>
      <c r="I14" s="339"/>
      <c r="J14" s="339"/>
      <c r="K14" s="340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  <c r="AH14" s="341"/>
      <c r="AI14" s="341"/>
      <c r="AJ14" s="341"/>
      <c r="AK14" s="43"/>
      <c r="AL14" s="43"/>
      <c r="AM14" s="43"/>
      <c r="AN14" s="43"/>
      <c r="AO14" s="43"/>
      <c r="AP14" s="14"/>
      <c r="AQ14" s="14"/>
      <c r="AR14" s="57"/>
      <c r="AS14" s="57"/>
      <c r="AT14" s="57"/>
      <c r="AU14" s="57"/>
      <c r="AV14" s="43"/>
      <c r="AW14" s="43"/>
      <c r="AX14" s="43"/>
      <c r="AY14" s="43"/>
      <c r="AZ14" s="43"/>
      <c r="BA14" s="43"/>
      <c r="BB14" s="43"/>
      <c r="BC14" s="43"/>
      <c r="BD14" s="43"/>
    </row>
    <row r="15" spans="1:65" x14ac:dyDescent="0.2">
      <c r="A15" s="56"/>
      <c r="B15" s="336" t="s">
        <v>102</v>
      </c>
      <c r="C15" s="336"/>
      <c r="D15" s="336"/>
      <c r="E15" s="336"/>
      <c r="F15" s="336"/>
      <c r="G15" s="336"/>
      <c r="H15" s="336"/>
      <c r="I15" s="336"/>
      <c r="J15" s="336"/>
      <c r="K15" s="336" t="s">
        <v>106</v>
      </c>
      <c r="L15" s="336"/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36"/>
      <c r="AB15" s="336"/>
      <c r="AC15" s="336"/>
      <c r="AD15" s="336"/>
      <c r="AE15" s="336"/>
      <c r="AF15" s="336"/>
      <c r="AG15" s="336"/>
      <c r="AH15" s="336"/>
      <c r="AI15" s="336"/>
      <c r="AJ15" s="33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</row>
    <row r="16" spans="1:65" ht="13.5" thickBot="1" x14ac:dyDescent="0.25">
      <c r="A16" s="56"/>
      <c r="B16" s="324" t="s">
        <v>103</v>
      </c>
      <c r="C16" s="324"/>
      <c r="D16" s="324"/>
      <c r="E16" s="324"/>
      <c r="F16" s="324"/>
      <c r="G16" s="324"/>
      <c r="H16" s="324"/>
      <c r="I16" s="324"/>
      <c r="J16" s="324"/>
      <c r="K16" s="324" t="s">
        <v>107</v>
      </c>
      <c r="L16" s="324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24"/>
      <c r="Y16" s="324"/>
      <c r="Z16" s="324"/>
      <c r="AA16" s="324"/>
      <c r="AB16" s="324"/>
      <c r="AC16" s="324"/>
      <c r="AD16" s="324"/>
      <c r="AE16" s="324"/>
      <c r="AF16" s="324"/>
      <c r="AG16" s="324"/>
      <c r="AH16" s="324"/>
      <c r="AI16" s="324"/>
      <c r="AJ16" s="324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</row>
    <row r="17" spans="1:63" ht="36.75" customHeight="1" thickBot="1" x14ac:dyDescent="0.25">
      <c r="A17" s="210" t="s">
        <v>64</v>
      </c>
      <c r="B17" s="211"/>
      <c r="C17" s="212"/>
      <c r="D17" s="212"/>
      <c r="E17" s="212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3"/>
      <c r="BC17" s="201" t="s">
        <v>65</v>
      </c>
      <c r="BD17" s="202"/>
      <c r="BE17" s="202"/>
      <c r="BF17" s="202"/>
      <c r="BG17" s="202"/>
      <c r="BH17" s="202"/>
      <c r="BI17" s="203"/>
    </row>
    <row r="18" spans="1:63" ht="12.75" customHeight="1" thickBot="1" x14ac:dyDescent="0.25">
      <c r="A18" s="204" t="s">
        <v>0</v>
      </c>
      <c r="B18" s="205"/>
      <c r="C18" s="217" t="s">
        <v>1</v>
      </c>
      <c r="D18" s="218"/>
      <c r="E18" s="219"/>
      <c r="F18" s="32"/>
      <c r="G18" s="214" t="s">
        <v>2</v>
      </c>
      <c r="H18" s="215"/>
      <c r="I18" s="215"/>
      <c r="J18" s="216"/>
      <c r="K18" s="33"/>
      <c r="L18" s="17" t="s">
        <v>3</v>
      </c>
      <c r="M18" s="18"/>
      <c r="N18" s="18"/>
      <c r="O18" s="19"/>
      <c r="P18" s="214" t="s">
        <v>4</v>
      </c>
      <c r="Q18" s="215"/>
      <c r="R18" s="215"/>
      <c r="S18" s="216"/>
      <c r="T18" s="214" t="s">
        <v>5</v>
      </c>
      <c r="U18" s="215"/>
      <c r="V18" s="215"/>
      <c r="W18" s="216"/>
      <c r="X18" s="20"/>
      <c r="Y18" s="214" t="s">
        <v>6</v>
      </c>
      <c r="Z18" s="215"/>
      <c r="AA18" s="216"/>
      <c r="AB18" s="20"/>
      <c r="AC18" s="214" t="s">
        <v>7</v>
      </c>
      <c r="AD18" s="215"/>
      <c r="AE18" s="216"/>
      <c r="AF18" s="20"/>
      <c r="AG18" s="214" t="s">
        <v>22</v>
      </c>
      <c r="AH18" s="215"/>
      <c r="AI18" s="215"/>
      <c r="AJ18" s="216"/>
      <c r="AK18" s="19"/>
      <c r="AL18" s="214" t="s">
        <v>8</v>
      </c>
      <c r="AM18" s="215"/>
      <c r="AN18" s="216"/>
      <c r="AO18" s="19"/>
      <c r="AP18" s="214" t="s">
        <v>9</v>
      </c>
      <c r="AQ18" s="215"/>
      <c r="AR18" s="216"/>
      <c r="AS18" s="19"/>
      <c r="AT18" s="214" t="s">
        <v>10</v>
      </c>
      <c r="AU18" s="215"/>
      <c r="AV18" s="215"/>
      <c r="AW18" s="216"/>
      <c r="AX18" s="20"/>
      <c r="AY18" s="214" t="s">
        <v>11</v>
      </c>
      <c r="AZ18" s="215"/>
      <c r="BA18" s="216"/>
      <c r="BB18" s="20"/>
      <c r="BC18" s="232" t="s">
        <v>14</v>
      </c>
      <c r="BD18" s="222" t="s">
        <v>15</v>
      </c>
      <c r="BE18" s="222" t="s">
        <v>16</v>
      </c>
      <c r="BF18" s="220" t="s">
        <v>23</v>
      </c>
      <c r="BG18" s="222" t="s">
        <v>89</v>
      </c>
      <c r="BH18" s="222" t="s">
        <v>17</v>
      </c>
      <c r="BI18" s="225" t="s">
        <v>18</v>
      </c>
    </row>
    <row r="19" spans="1:63" customFormat="1" ht="19.5" customHeight="1" x14ac:dyDescent="0.2">
      <c r="A19" s="206"/>
      <c r="B19" s="207"/>
      <c r="C19" s="52" t="s">
        <v>127</v>
      </c>
      <c r="D19" s="53" t="s">
        <v>128</v>
      </c>
      <c r="E19" s="53" t="s">
        <v>129</v>
      </c>
      <c r="F19" s="53" t="s">
        <v>130</v>
      </c>
      <c r="G19" s="53" t="s">
        <v>131</v>
      </c>
      <c r="H19" s="53" t="s">
        <v>90</v>
      </c>
      <c r="I19" s="53" t="s">
        <v>91</v>
      </c>
      <c r="J19" s="53" t="s">
        <v>92</v>
      </c>
      <c r="K19" s="53" t="s">
        <v>93</v>
      </c>
      <c r="L19" s="53" t="s">
        <v>115</v>
      </c>
      <c r="M19" s="53" t="s">
        <v>67</v>
      </c>
      <c r="N19" s="53" t="s">
        <v>68</v>
      </c>
      <c r="O19" s="53" t="s">
        <v>69</v>
      </c>
      <c r="P19" s="53" t="s">
        <v>132</v>
      </c>
      <c r="Q19" s="53" t="s">
        <v>128</v>
      </c>
      <c r="R19" s="53" t="s">
        <v>129</v>
      </c>
      <c r="S19" s="53" t="s">
        <v>130</v>
      </c>
      <c r="T19" s="53" t="s">
        <v>133</v>
      </c>
      <c r="U19" s="53" t="s">
        <v>111</v>
      </c>
      <c r="V19" s="53" t="s">
        <v>112</v>
      </c>
      <c r="W19" s="53" t="s">
        <v>113</v>
      </c>
      <c r="X19" s="53" t="s">
        <v>114</v>
      </c>
      <c r="Y19" s="53" t="s">
        <v>116</v>
      </c>
      <c r="Z19" s="53" t="s">
        <v>117</v>
      </c>
      <c r="AA19" s="53" t="s">
        <v>118</v>
      </c>
      <c r="AB19" s="53" t="s">
        <v>119</v>
      </c>
      <c r="AC19" s="53" t="s">
        <v>134</v>
      </c>
      <c r="AD19" s="53" t="s">
        <v>117</v>
      </c>
      <c r="AE19" s="54" t="s">
        <v>118</v>
      </c>
      <c r="AF19" s="54" t="s">
        <v>119</v>
      </c>
      <c r="AG19" s="54" t="s">
        <v>120</v>
      </c>
      <c r="AH19" s="54" t="s">
        <v>90</v>
      </c>
      <c r="AI19" s="53" t="s">
        <v>91</v>
      </c>
      <c r="AJ19" s="53" t="s">
        <v>92</v>
      </c>
      <c r="AK19" s="53" t="s">
        <v>93</v>
      </c>
      <c r="AL19" s="53" t="s">
        <v>66</v>
      </c>
      <c r="AM19" s="53" t="s">
        <v>27</v>
      </c>
      <c r="AN19" s="53" t="s">
        <v>28</v>
      </c>
      <c r="AO19" s="53" t="s">
        <v>29</v>
      </c>
      <c r="AP19" s="53" t="s">
        <v>127</v>
      </c>
      <c r="AQ19" s="53" t="s">
        <v>128</v>
      </c>
      <c r="AR19" s="53" t="s">
        <v>129</v>
      </c>
      <c r="AS19" s="53" t="s">
        <v>130</v>
      </c>
      <c r="AT19" s="53" t="s">
        <v>131</v>
      </c>
      <c r="AU19" s="53" t="s">
        <v>90</v>
      </c>
      <c r="AV19" s="53" t="s">
        <v>91</v>
      </c>
      <c r="AW19" s="53" t="s">
        <v>92</v>
      </c>
      <c r="AX19" s="53" t="s">
        <v>93</v>
      </c>
      <c r="AY19" s="53" t="s">
        <v>115</v>
      </c>
      <c r="AZ19" s="53" t="s">
        <v>67</v>
      </c>
      <c r="BA19" s="53" t="s">
        <v>68</v>
      </c>
      <c r="BB19" s="55" t="s">
        <v>69</v>
      </c>
      <c r="BC19" s="233"/>
      <c r="BD19" s="223"/>
      <c r="BE19" s="223"/>
      <c r="BF19" s="221"/>
      <c r="BG19" s="223"/>
      <c r="BH19" s="223"/>
      <c r="BI19" s="226"/>
    </row>
    <row r="20" spans="1:63" ht="12.75" customHeight="1" thickBot="1" x14ac:dyDescent="0.25">
      <c r="A20" s="206"/>
      <c r="B20" s="207"/>
      <c r="C20" s="34">
        <v>1</v>
      </c>
      <c r="D20" s="35">
        <v>2</v>
      </c>
      <c r="E20" s="35">
        <v>3</v>
      </c>
      <c r="F20" s="35">
        <v>4</v>
      </c>
      <c r="G20" s="35">
        <v>5</v>
      </c>
      <c r="H20" s="35">
        <v>6</v>
      </c>
      <c r="I20" s="35">
        <v>7</v>
      </c>
      <c r="J20" s="35">
        <v>8</v>
      </c>
      <c r="K20" s="35">
        <v>9</v>
      </c>
      <c r="L20" s="35">
        <v>10</v>
      </c>
      <c r="M20" s="35">
        <v>11</v>
      </c>
      <c r="N20" s="35">
        <v>12</v>
      </c>
      <c r="O20" s="35">
        <v>13</v>
      </c>
      <c r="P20" s="35">
        <v>14</v>
      </c>
      <c r="Q20" s="35">
        <v>15</v>
      </c>
      <c r="R20" s="35">
        <v>16</v>
      </c>
      <c r="S20" s="35">
        <v>17</v>
      </c>
      <c r="T20" s="35">
        <v>18</v>
      </c>
      <c r="U20" s="35">
        <v>19</v>
      </c>
      <c r="V20" s="35">
        <v>20</v>
      </c>
      <c r="W20" s="35">
        <v>21</v>
      </c>
      <c r="X20" s="35">
        <v>22</v>
      </c>
      <c r="Y20" s="35">
        <v>23</v>
      </c>
      <c r="Z20" s="35">
        <v>24</v>
      </c>
      <c r="AA20" s="35">
        <v>25</v>
      </c>
      <c r="AB20" s="35">
        <v>26</v>
      </c>
      <c r="AC20" s="35">
        <v>27</v>
      </c>
      <c r="AD20" s="35">
        <v>28</v>
      </c>
      <c r="AE20" s="35">
        <v>29</v>
      </c>
      <c r="AF20" s="35">
        <v>30</v>
      </c>
      <c r="AG20" s="35">
        <v>31</v>
      </c>
      <c r="AH20" s="35">
        <v>32</v>
      </c>
      <c r="AI20" s="35">
        <v>33</v>
      </c>
      <c r="AJ20" s="35">
        <v>34</v>
      </c>
      <c r="AK20" s="35">
        <v>35</v>
      </c>
      <c r="AL20" s="35">
        <v>36</v>
      </c>
      <c r="AM20" s="35">
        <v>37</v>
      </c>
      <c r="AN20" s="35">
        <v>38</v>
      </c>
      <c r="AO20" s="35">
        <v>39</v>
      </c>
      <c r="AP20" s="35">
        <v>40</v>
      </c>
      <c r="AQ20" s="35">
        <v>41</v>
      </c>
      <c r="AR20" s="35">
        <v>42</v>
      </c>
      <c r="AS20" s="35">
        <v>43</v>
      </c>
      <c r="AT20" s="35">
        <v>44</v>
      </c>
      <c r="AU20" s="35">
        <v>45</v>
      </c>
      <c r="AV20" s="35">
        <v>46</v>
      </c>
      <c r="AW20" s="35">
        <v>47</v>
      </c>
      <c r="AX20" s="35">
        <v>48</v>
      </c>
      <c r="AY20" s="35">
        <v>49</v>
      </c>
      <c r="AZ20" s="35">
        <v>50</v>
      </c>
      <c r="BA20" s="35">
        <v>51</v>
      </c>
      <c r="BB20" s="36">
        <v>52</v>
      </c>
      <c r="BC20" s="233"/>
      <c r="BD20" s="223"/>
      <c r="BE20" s="223"/>
      <c r="BF20" s="221"/>
      <c r="BG20" s="223"/>
      <c r="BH20" s="223"/>
      <c r="BI20" s="226"/>
    </row>
    <row r="21" spans="1:63" ht="12.75" customHeight="1" thickBot="1" x14ac:dyDescent="0.25">
      <c r="A21" s="206"/>
      <c r="B21" s="208"/>
      <c r="C21" s="88">
        <v>1</v>
      </c>
      <c r="D21" s="89">
        <v>2</v>
      </c>
      <c r="E21" s="89">
        <v>3</v>
      </c>
      <c r="F21" s="89">
        <v>4</v>
      </c>
      <c r="G21" s="89">
        <v>5</v>
      </c>
      <c r="H21" s="89">
        <v>6</v>
      </c>
      <c r="I21" s="89">
        <v>7</v>
      </c>
      <c r="J21" s="89">
        <v>8</v>
      </c>
      <c r="K21" s="89">
        <v>9</v>
      </c>
      <c r="L21" s="89">
        <v>10</v>
      </c>
      <c r="M21" s="89">
        <v>11</v>
      </c>
      <c r="N21" s="89">
        <v>12</v>
      </c>
      <c r="O21" s="89">
        <v>13</v>
      </c>
      <c r="P21" s="89">
        <v>14</v>
      </c>
      <c r="Q21" s="89">
        <v>15</v>
      </c>
      <c r="R21" s="89">
        <v>16</v>
      </c>
      <c r="S21" s="89">
        <v>17</v>
      </c>
      <c r="T21" s="89">
        <v>18</v>
      </c>
      <c r="U21" s="89"/>
      <c r="V21" s="89"/>
      <c r="W21" s="89"/>
      <c r="X21" s="89"/>
      <c r="Y21" s="89"/>
      <c r="Z21" s="89">
        <v>1</v>
      </c>
      <c r="AA21" s="89">
        <v>2</v>
      </c>
      <c r="AB21" s="89">
        <v>3</v>
      </c>
      <c r="AC21" s="89">
        <v>4</v>
      </c>
      <c r="AD21" s="89">
        <v>5</v>
      </c>
      <c r="AE21" s="89">
        <v>6</v>
      </c>
      <c r="AF21" s="89">
        <v>7</v>
      </c>
      <c r="AG21" s="89">
        <v>8</v>
      </c>
      <c r="AH21" s="89">
        <v>9</v>
      </c>
      <c r="AI21" s="89">
        <v>10</v>
      </c>
      <c r="AJ21" s="89">
        <v>11</v>
      </c>
      <c r="AK21" s="89">
        <v>12</v>
      </c>
      <c r="AL21" s="89">
        <v>13</v>
      </c>
      <c r="AM21" s="89">
        <v>14</v>
      </c>
      <c r="AN21" s="89">
        <v>15</v>
      </c>
      <c r="AO21" s="89">
        <v>16</v>
      </c>
      <c r="AP21" s="89">
        <v>17</v>
      </c>
      <c r="AQ21" s="89"/>
      <c r="AR21" s="89"/>
      <c r="AS21" s="89"/>
      <c r="AT21" s="89">
        <v>1</v>
      </c>
      <c r="AU21" s="89">
        <v>2</v>
      </c>
      <c r="AV21" s="89">
        <v>3</v>
      </c>
      <c r="AW21" s="89">
        <v>4</v>
      </c>
      <c r="AX21" s="89">
        <v>5</v>
      </c>
      <c r="AY21" s="89">
        <v>6</v>
      </c>
      <c r="AZ21" s="89">
        <v>7</v>
      </c>
      <c r="BA21" s="89">
        <v>8</v>
      </c>
      <c r="BB21" s="90">
        <v>9</v>
      </c>
      <c r="BC21" s="234"/>
      <c r="BD21" s="224"/>
      <c r="BE21" s="224"/>
      <c r="BF21" s="221"/>
      <c r="BG21" s="224"/>
      <c r="BH21" s="224"/>
      <c r="BI21" s="227"/>
    </row>
    <row r="22" spans="1:63" s="49" customFormat="1" ht="12.75" customHeight="1" thickBot="1" x14ac:dyDescent="0.25">
      <c r="A22" s="230" t="s">
        <v>137</v>
      </c>
      <c r="B22" s="231"/>
      <c r="C22" s="13"/>
      <c r="D22" s="11"/>
      <c r="E22" s="11"/>
      <c r="F22" s="11"/>
      <c r="G22" s="11"/>
      <c r="H22" s="11"/>
      <c r="I22" s="11" t="s">
        <v>12</v>
      </c>
      <c r="J22" s="11" t="s">
        <v>12</v>
      </c>
      <c r="K22" s="11"/>
      <c r="L22" s="11"/>
      <c r="M22" s="11"/>
      <c r="N22" s="11"/>
      <c r="O22" s="11"/>
      <c r="P22" s="11"/>
      <c r="Q22" s="11"/>
      <c r="R22" s="11"/>
      <c r="S22" s="11" t="s">
        <v>12</v>
      </c>
      <c r="T22" s="11" t="s">
        <v>12</v>
      </c>
      <c r="U22" s="11" t="s">
        <v>71</v>
      </c>
      <c r="V22" s="11" t="s">
        <v>70</v>
      </c>
      <c r="W22" s="11" t="s">
        <v>70</v>
      </c>
      <c r="X22" s="11" t="s">
        <v>71</v>
      </c>
      <c r="Y22" s="11" t="s">
        <v>71</v>
      </c>
      <c r="Z22" s="11"/>
      <c r="AA22" s="11"/>
      <c r="AB22" s="11"/>
      <c r="AC22" s="11"/>
      <c r="AD22" s="11"/>
      <c r="AE22" s="11" t="s">
        <v>12</v>
      </c>
      <c r="AF22" s="11" t="s">
        <v>12</v>
      </c>
      <c r="AG22" s="11"/>
      <c r="AH22" s="11"/>
      <c r="AI22" s="11"/>
      <c r="AJ22" s="11"/>
      <c r="AK22" s="11"/>
      <c r="AL22" s="11"/>
      <c r="AM22" s="11"/>
      <c r="AN22" s="11"/>
      <c r="AO22" s="11" t="s">
        <v>12</v>
      </c>
      <c r="AP22" s="11" t="s">
        <v>12</v>
      </c>
      <c r="AQ22" s="11" t="s">
        <v>70</v>
      </c>
      <c r="AR22" s="11" t="s">
        <v>70</v>
      </c>
      <c r="AS22" s="11" t="s">
        <v>135</v>
      </c>
      <c r="AT22" s="11" t="s">
        <v>71</v>
      </c>
      <c r="AU22" s="11" t="s">
        <v>71</v>
      </c>
      <c r="AV22" s="11" t="s">
        <v>71</v>
      </c>
      <c r="AW22" s="11" t="s">
        <v>71</v>
      </c>
      <c r="AX22" s="11" t="s">
        <v>71</v>
      </c>
      <c r="AY22" s="11" t="s">
        <v>71</v>
      </c>
      <c r="AZ22" s="11" t="s">
        <v>71</v>
      </c>
      <c r="BA22" s="11" t="s">
        <v>71</v>
      </c>
      <c r="BB22" s="12" t="s">
        <v>71</v>
      </c>
      <c r="BC22" s="60">
        <v>35</v>
      </c>
      <c r="BD22" s="11">
        <v>5</v>
      </c>
      <c r="BE22" s="11"/>
      <c r="BF22" s="11"/>
      <c r="BG22" s="11"/>
      <c r="BH22" s="11">
        <v>12</v>
      </c>
      <c r="BI22" s="12">
        <f>SUM(BC22:BH22)</f>
        <v>52</v>
      </c>
    </row>
    <row r="23" spans="1:63" s="49" customFormat="1" ht="12.75" customHeight="1" thickBot="1" x14ac:dyDescent="0.25">
      <c r="A23" s="228" t="s">
        <v>138</v>
      </c>
      <c r="B23" s="229"/>
      <c r="C23" s="86" t="s">
        <v>94</v>
      </c>
      <c r="D23" s="84" t="s">
        <v>94</v>
      </c>
      <c r="E23" s="84" t="s">
        <v>94</v>
      </c>
      <c r="F23" s="84" t="s">
        <v>94</v>
      </c>
      <c r="G23" s="84" t="s">
        <v>94</v>
      </c>
      <c r="H23" s="84" t="s">
        <v>94</v>
      </c>
      <c r="I23" s="84" t="s">
        <v>94</v>
      </c>
      <c r="J23" s="84" t="s">
        <v>94</v>
      </c>
      <c r="K23" s="84" t="s">
        <v>95</v>
      </c>
      <c r="L23" s="84" t="s">
        <v>95</v>
      </c>
      <c r="M23" s="84" t="s">
        <v>95</v>
      </c>
      <c r="N23" s="84" t="s">
        <v>95</v>
      </c>
      <c r="O23" s="84" t="s">
        <v>95</v>
      </c>
      <c r="P23" s="84" t="s">
        <v>95</v>
      </c>
      <c r="Q23" s="84" t="s">
        <v>95</v>
      </c>
      <c r="R23" s="84" t="s">
        <v>95</v>
      </c>
      <c r="S23" s="84" t="s">
        <v>95</v>
      </c>
      <c r="T23" s="84" t="s">
        <v>96</v>
      </c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7"/>
      <c r="BC23" s="85"/>
      <c r="BD23" s="61"/>
      <c r="BE23" s="61">
        <v>8</v>
      </c>
      <c r="BF23" s="61">
        <v>8</v>
      </c>
      <c r="BG23" s="61">
        <v>1</v>
      </c>
      <c r="BH23" s="61"/>
      <c r="BI23" s="62">
        <f>SUM(BC23:BH23)</f>
        <v>17</v>
      </c>
    </row>
    <row r="24" spans="1:63" ht="12.75" customHeight="1" x14ac:dyDescent="0.2">
      <c r="B24" s="2"/>
      <c r="C24" s="3" t="s">
        <v>25</v>
      </c>
      <c r="D24" s="3"/>
      <c r="E24" s="4"/>
      <c r="F24" s="4"/>
      <c r="G24" s="4"/>
      <c r="H24" s="4"/>
      <c r="I24" s="4"/>
      <c r="J24" s="4"/>
      <c r="K24" s="3"/>
      <c r="L24" s="3"/>
      <c r="M24" s="3"/>
      <c r="N24" s="5" t="s">
        <v>52</v>
      </c>
      <c r="O24" s="4" t="s">
        <v>50</v>
      </c>
      <c r="P24" s="4"/>
      <c r="Q24" s="4"/>
      <c r="R24" s="4"/>
      <c r="S24" s="4"/>
      <c r="T24" s="4"/>
      <c r="U24" s="4"/>
      <c r="V24" s="3"/>
      <c r="W24" s="3"/>
      <c r="X24" s="3"/>
      <c r="Y24" s="4"/>
      <c r="Z24" s="3"/>
      <c r="AA24" s="3"/>
      <c r="AB24" s="3"/>
      <c r="AC24" s="2" t="s">
        <v>12</v>
      </c>
      <c r="AD24" s="4" t="s">
        <v>20</v>
      </c>
      <c r="AE24" s="4"/>
      <c r="AF24" s="4"/>
      <c r="AG24" s="4"/>
      <c r="AH24" s="4"/>
      <c r="AI24" s="4"/>
      <c r="AJ24" s="4"/>
      <c r="AK24" s="4"/>
      <c r="AL24" s="3"/>
      <c r="AM24" s="3"/>
      <c r="AN24" s="3"/>
      <c r="AO24" s="3"/>
      <c r="AP24" s="3"/>
      <c r="AQ24" s="37" t="s">
        <v>95</v>
      </c>
      <c r="AR24" s="3"/>
      <c r="AS24" s="38" t="s">
        <v>97</v>
      </c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I24" s="1"/>
    </row>
    <row r="25" spans="1:63" ht="11.25" customHeight="1" x14ac:dyDescent="0.2">
      <c r="B25" s="2" t="s">
        <v>51</v>
      </c>
      <c r="C25" s="3" t="s">
        <v>19</v>
      </c>
      <c r="D25" s="3"/>
      <c r="E25" s="4"/>
      <c r="F25" s="4"/>
      <c r="G25" s="4"/>
      <c r="H25" s="4"/>
      <c r="I25" s="4"/>
      <c r="J25" s="4"/>
      <c r="K25" s="3"/>
      <c r="L25" s="3"/>
      <c r="M25" s="3"/>
      <c r="N25" s="5" t="s">
        <v>13</v>
      </c>
      <c r="O25" s="4" t="s">
        <v>21</v>
      </c>
      <c r="P25" s="4"/>
      <c r="Q25" s="4"/>
      <c r="R25" s="4"/>
      <c r="S25" s="4"/>
      <c r="T25" s="4"/>
      <c r="U25" s="4"/>
      <c r="V25" s="3"/>
      <c r="W25" s="3"/>
      <c r="X25" s="3"/>
      <c r="Y25" s="4"/>
      <c r="Z25" s="6"/>
      <c r="AA25" s="4"/>
      <c r="AB25" s="3"/>
      <c r="AC25" s="5"/>
      <c r="AD25" s="4"/>
      <c r="AE25" s="4"/>
      <c r="AF25" s="4"/>
      <c r="AG25" s="4"/>
      <c r="AH25" s="4"/>
      <c r="AI25" s="4"/>
      <c r="AJ25" s="4"/>
      <c r="AK25" s="4"/>
      <c r="AL25" s="3"/>
      <c r="AM25" s="3"/>
      <c r="AN25" s="3"/>
      <c r="AO25" s="3"/>
      <c r="AP25" s="3"/>
      <c r="AQ25" s="37" t="s">
        <v>96</v>
      </c>
      <c r="AR25" s="3"/>
      <c r="AS25" s="333" t="s">
        <v>89</v>
      </c>
      <c r="AT25" s="333"/>
      <c r="AU25" s="333"/>
      <c r="AV25" s="333"/>
      <c r="AW25" s="333"/>
      <c r="AX25" s="333"/>
      <c r="AY25" s="333"/>
      <c r="AZ25" s="333"/>
      <c r="BA25" s="333"/>
      <c r="BB25" s="333"/>
      <c r="BC25" s="333"/>
      <c r="BD25" s="333"/>
      <c r="BI25" s="1"/>
    </row>
    <row r="26" spans="1:63" ht="12.75" customHeight="1" x14ac:dyDescent="0.2"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4"/>
      <c r="AM26" s="64"/>
      <c r="AN26" s="64"/>
      <c r="AO26" s="64"/>
      <c r="AP26" s="65"/>
      <c r="AQ26" s="64"/>
      <c r="AR26" s="365"/>
      <c r="AS26" s="365"/>
      <c r="AT26" s="365"/>
      <c r="AU26" s="365"/>
      <c r="AV26" s="365"/>
      <c r="AW26" s="365"/>
      <c r="AX26" s="365"/>
      <c r="AY26" s="365"/>
      <c r="AZ26" s="365"/>
      <c r="BA26" s="365"/>
      <c r="BB26" s="365"/>
      <c r="BC26" s="365"/>
      <c r="BD26" s="365"/>
      <c r="BE26" s="365"/>
      <c r="BF26" s="365"/>
      <c r="BG26" s="365"/>
      <c r="BH26" s="365"/>
      <c r="BI26" s="365"/>
    </row>
    <row r="27" spans="1:63" ht="12.75" customHeight="1" thickBot="1" x14ac:dyDescent="0.3">
      <c r="A27" s="343" t="s">
        <v>30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  <c r="Q27" s="343"/>
      <c r="R27" s="343"/>
      <c r="S27" s="343"/>
      <c r="T27" s="343"/>
      <c r="U27" s="343"/>
      <c r="V27" s="343"/>
      <c r="W27" s="343"/>
      <c r="X27" s="343"/>
      <c r="Y27" s="343"/>
      <c r="Z27" s="343"/>
      <c r="AA27" s="343"/>
      <c r="AB27" s="343"/>
      <c r="AC27" s="343"/>
      <c r="AD27" s="343"/>
      <c r="AE27" s="343"/>
      <c r="AF27" s="343"/>
      <c r="AG27" s="343"/>
      <c r="AH27" s="343"/>
      <c r="AI27" s="343"/>
      <c r="AJ27" s="343"/>
      <c r="AK27" s="343"/>
      <c r="AL27" s="343"/>
      <c r="AM27" s="343"/>
      <c r="AN27" s="343"/>
      <c r="AO27" s="343"/>
      <c r="AP27" s="343"/>
      <c r="AQ27" s="343"/>
      <c r="AR27" s="343"/>
      <c r="AS27" s="343"/>
      <c r="AT27" s="343"/>
      <c r="AU27" s="343"/>
      <c r="AV27" s="343"/>
      <c r="AW27" s="343"/>
      <c r="AX27" s="343"/>
      <c r="AY27" s="343"/>
      <c r="AZ27" s="343"/>
      <c r="BA27" s="343"/>
      <c r="BB27" s="343"/>
      <c r="BC27" s="343"/>
      <c r="BD27" s="343"/>
      <c r="BE27" s="343"/>
      <c r="BF27" s="343"/>
      <c r="BG27" s="343"/>
      <c r="BH27" s="343"/>
      <c r="BI27" s="343"/>
    </row>
    <row r="28" spans="1:63" ht="12.75" customHeight="1" thickBot="1" x14ac:dyDescent="0.25">
      <c r="A28" s="366" t="s">
        <v>31</v>
      </c>
      <c r="B28" s="369" t="s">
        <v>43</v>
      </c>
      <c r="C28" s="370"/>
      <c r="D28" s="370"/>
      <c r="E28" s="370"/>
      <c r="F28" s="370"/>
      <c r="G28" s="370"/>
      <c r="H28" s="370"/>
      <c r="I28" s="370"/>
      <c r="J28" s="375" t="s">
        <v>141</v>
      </c>
      <c r="K28" s="376"/>
      <c r="L28" s="376"/>
      <c r="M28" s="376"/>
      <c r="N28" s="376"/>
      <c r="O28" s="376"/>
      <c r="P28" s="376"/>
      <c r="Q28" s="376"/>
      <c r="R28" s="376"/>
      <c r="S28" s="376"/>
      <c r="T28" s="376"/>
      <c r="U28" s="376"/>
      <c r="V28" s="376"/>
      <c r="W28" s="376"/>
      <c r="X28" s="376"/>
      <c r="Y28" s="376"/>
      <c r="Z28" s="376"/>
      <c r="AA28" s="376"/>
      <c r="AB28" s="376"/>
      <c r="AC28" s="376"/>
      <c r="AD28" s="376"/>
      <c r="AE28" s="376"/>
      <c r="AF28" s="376"/>
      <c r="AG28" s="377"/>
      <c r="AH28" s="375" t="s">
        <v>142</v>
      </c>
      <c r="AI28" s="376"/>
      <c r="AJ28" s="376"/>
      <c r="AK28" s="376"/>
      <c r="AL28" s="376"/>
      <c r="AM28" s="376"/>
      <c r="AN28" s="376"/>
      <c r="AO28" s="376"/>
      <c r="AP28" s="376"/>
      <c r="AQ28" s="376"/>
      <c r="AR28" s="376"/>
      <c r="AS28" s="376"/>
      <c r="AT28" s="376"/>
      <c r="AU28" s="376"/>
      <c r="AV28" s="376"/>
      <c r="AW28" s="376"/>
      <c r="AX28" s="376"/>
      <c r="AY28" s="376"/>
      <c r="AZ28" s="376"/>
      <c r="BA28" s="376"/>
      <c r="BB28" s="376"/>
      <c r="BC28" s="376"/>
      <c r="BD28" s="376"/>
      <c r="BE28" s="377"/>
      <c r="BF28" s="349" t="s">
        <v>53</v>
      </c>
      <c r="BG28" s="378"/>
      <c r="BH28" s="378"/>
      <c r="BI28" s="350"/>
      <c r="BJ28" s="346" t="s">
        <v>58</v>
      </c>
      <c r="BK28" s="7"/>
    </row>
    <row r="29" spans="1:63" ht="24.75" customHeight="1" x14ac:dyDescent="0.2">
      <c r="A29" s="367"/>
      <c r="B29" s="371"/>
      <c r="C29" s="372"/>
      <c r="D29" s="372"/>
      <c r="E29" s="372"/>
      <c r="F29" s="372"/>
      <c r="G29" s="372"/>
      <c r="H29" s="372"/>
      <c r="I29" s="372"/>
      <c r="J29" s="349" t="s">
        <v>39</v>
      </c>
      <c r="K29" s="350"/>
      <c r="L29" s="349" t="s">
        <v>55</v>
      </c>
      <c r="M29" s="355"/>
      <c r="N29" s="357" t="s">
        <v>41</v>
      </c>
      <c r="O29" s="358"/>
      <c r="P29" s="358"/>
      <c r="Q29" s="358"/>
      <c r="R29" s="358"/>
      <c r="S29" s="358"/>
      <c r="T29" s="358"/>
      <c r="U29" s="359"/>
      <c r="V29" s="360" t="s">
        <v>59</v>
      </c>
      <c r="W29" s="361"/>
      <c r="X29" s="360" t="s">
        <v>60</v>
      </c>
      <c r="Y29" s="361"/>
      <c r="Z29" s="360" t="s">
        <v>35</v>
      </c>
      <c r="AA29" s="361"/>
      <c r="AB29" s="357" t="s">
        <v>34</v>
      </c>
      <c r="AC29" s="358"/>
      <c r="AD29" s="358"/>
      <c r="AE29" s="358"/>
      <c r="AF29" s="358"/>
      <c r="AG29" s="364"/>
      <c r="AH29" s="349" t="s">
        <v>39</v>
      </c>
      <c r="AI29" s="350"/>
      <c r="AJ29" s="349" t="s">
        <v>55</v>
      </c>
      <c r="AK29" s="355"/>
      <c r="AL29" s="357" t="s">
        <v>41</v>
      </c>
      <c r="AM29" s="358"/>
      <c r="AN29" s="358"/>
      <c r="AO29" s="358"/>
      <c r="AP29" s="358"/>
      <c r="AQ29" s="358"/>
      <c r="AR29" s="358"/>
      <c r="AS29" s="359"/>
      <c r="AT29" s="360" t="s">
        <v>61</v>
      </c>
      <c r="AU29" s="361"/>
      <c r="AV29" s="360" t="s">
        <v>60</v>
      </c>
      <c r="AW29" s="361"/>
      <c r="AX29" s="360" t="s">
        <v>35</v>
      </c>
      <c r="AY29" s="361"/>
      <c r="AZ29" s="357" t="s">
        <v>34</v>
      </c>
      <c r="BA29" s="358"/>
      <c r="BB29" s="358"/>
      <c r="BC29" s="358"/>
      <c r="BD29" s="358"/>
      <c r="BE29" s="364"/>
      <c r="BF29" s="351"/>
      <c r="BG29" s="379"/>
      <c r="BH29" s="379"/>
      <c r="BI29" s="352"/>
      <c r="BJ29" s="347"/>
      <c r="BK29" s="7"/>
    </row>
    <row r="30" spans="1:63" ht="21.75" customHeight="1" x14ac:dyDescent="0.2">
      <c r="A30" s="367"/>
      <c r="B30" s="371"/>
      <c r="C30" s="372"/>
      <c r="D30" s="372"/>
      <c r="E30" s="372"/>
      <c r="F30" s="372"/>
      <c r="G30" s="372"/>
      <c r="H30" s="372"/>
      <c r="I30" s="372"/>
      <c r="J30" s="351"/>
      <c r="K30" s="352"/>
      <c r="L30" s="351"/>
      <c r="M30" s="356"/>
      <c r="N30" s="266" t="s">
        <v>38</v>
      </c>
      <c r="O30" s="267"/>
      <c r="P30" s="257" t="s">
        <v>40</v>
      </c>
      <c r="Q30" s="258"/>
      <c r="R30" s="258"/>
      <c r="S30" s="258"/>
      <c r="T30" s="258"/>
      <c r="U30" s="259"/>
      <c r="V30" s="362"/>
      <c r="W30" s="363"/>
      <c r="X30" s="362"/>
      <c r="Y30" s="363"/>
      <c r="Z30" s="362"/>
      <c r="AA30" s="363"/>
      <c r="AB30" s="262" t="s">
        <v>42</v>
      </c>
      <c r="AC30" s="263"/>
      <c r="AD30" s="266" t="s">
        <v>33</v>
      </c>
      <c r="AE30" s="267"/>
      <c r="AF30" s="270" t="s">
        <v>32</v>
      </c>
      <c r="AG30" s="271"/>
      <c r="AH30" s="351"/>
      <c r="AI30" s="352"/>
      <c r="AJ30" s="351"/>
      <c r="AK30" s="356"/>
      <c r="AL30" s="266" t="s">
        <v>38</v>
      </c>
      <c r="AM30" s="267"/>
      <c r="AN30" s="257" t="s">
        <v>40</v>
      </c>
      <c r="AO30" s="258"/>
      <c r="AP30" s="258"/>
      <c r="AQ30" s="258"/>
      <c r="AR30" s="258"/>
      <c r="AS30" s="259"/>
      <c r="AT30" s="362"/>
      <c r="AU30" s="363"/>
      <c r="AV30" s="362"/>
      <c r="AW30" s="363"/>
      <c r="AX30" s="362"/>
      <c r="AY30" s="363"/>
      <c r="AZ30" s="262" t="s">
        <v>42</v>
      </c>
      <c r="BA30" s="263"/>
      <c r="BB30" s="266" t="s">
        <v>33</v>
      </c>
      <c r="BC30" s="267"/>
      <c r="BD30" s="270" t="s">
        <v>32</v>
      </c>
      <c r="BE30" s="271"/>
      <c r="BF30" s="351"/>
      <c r="BG30" s="379"/>
      <c r="BH30" s="379"/>
      <c r="BI30" s="352"/>
      <c r="BJ30" s="347"/>
      <c r="BK30" s="7"/>
    </row>
    <row r="31" spans="1:63" ht="81" customHeight="1" thickBot="1" x14ac:dyDescent="0.25">
      <c r="A31" s="368"/>
      <c r="B31" s="373"/>
      <c r="C31" s="374"/>
      <c r="D31" s="374"/>
      <c r="E31" s="374"/>
      <c r="F31" s="374"/>
      <c r="G31" s="374"/>
      <c r="H31" s="374"/>
      <c r="I31" s="374"/>
      <c r="J31" s="353"/>
      <c r="K31" s="354"/>
      <c r="L31" s="353"/>
      <c r="M31" s="269"/>
      <c r="N31" s="268"/>
      <c r="O31" s="269"/>
      <c r="P31" s="239" t="s">
        <v>37</v>
      </c>
      <c r="Q31" s="240"/>
      <c r="R31" s="255" t="s">
        <v>54</v>
      </c>
      <c r="S31" s="256"/>
      <c r="T31" s="239" t="s">
        <v>36</v>
      </c>
      <c r="U31" s="240"/>
      <c r="V31" s="264"/>
      <c r="W31" s="265"/>
      <c r="X31" s="264"/>
      <c r="Y31" s="265"/>
      <c r="Z31" s="264"/>
      <c r="AA31" s="265"/>
      <c r="AB31" s="264"/>
      <c r="AC31" s="265"/>
      <c r="AD31" s="268"/>
      <c r="AE31" s="269"/>
      <c r="AF31" s="272"/>
      <c r="AG31" s="273"/>
      <c r="AH31" s="353"/>
      <c r="AI31" s="354"/>
      <c r="AJ31" s="353"/>
      <c r="AK31" s="269"/>
      <c r="AL31" s="268"/>
      <c r="AM31" s="269"/>
      <c r="AN31" s="239" t="s">
        <v>37</v>
      </c>
      <c r="AO31" s="240"/>
      <c r="AP31" s="255" t="s">
        <v>54</v>
      </c>
      <c r="AQ31" s="256"/>
      <c r="AR31" s="239" t="s">
        <v>36</v>
      </c>
      <c r="AS31" s="240"/>
      <c r="AT31" s="264"/>
      <c r="AU31" s="265"/>
      <c r="AV31" s="264"/>
      <c r="AW31" s="265"/>
      <c r="AX31" s="264"/>
      <c r="AY31" s="265"/>
      <c r="AZ31" s="264"/>
      <c r="BA31" s="265"/>
      <c r="BB31" s="268"/>
      <c r="BC31" s="269"/>
      <c r="BD31" s="272"/>
      <c r="BE31" s="273"/>
      <c r="BF31" s="353"/>
      <c r="BG31" s="380"/>
      <c r="BH31" s="380"/>
      <c r="BI31" s="354"/>
      <c r="BJ31" s="348"/>
      <c r="BK31" s="7"/>
    </row>
    <row r="32" spans="1:63" ht="22.5" customHeight="1" thickBot="1" x14ac:dyDescent="0.25">
      <c r="A32" s="253" t="s">
        <v>153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  <c r="BI32" s="212"/>
      <c r="BJ32" s="254"/>
    </row>
    <row r="33" spans="1:63" s="44" customFormat="1" ht="38.25" customHeight="1" x14ac:dyDescent="0.2">
      <c r="A33" s="21">
        <v>1</v>
      </c>
      <c r="B33" s="235" t="s">
        <v>75</v>
      </c>
      <c r="C33" s="236"/>
      <c r="D33" s="236"/>
      <c r="E33" s="236"/>
      <c r="F33" s="236"/>
      <c r="G33" s="236"/>
      <c r="H33" s="236"/>
      <c r="I33" s="236"/>
      <c r="J33" s="241">
        <v>6</v>
      </c>
      <c r="K33" s="242"/>
      <c r="L33" s="249">
        <f>J33*30</f>
        <v>180</v>
      </c>
      <c r="M33" s="209"/>
      <c r="N33" s="250" t="s">
        <v>171</v>
      </c>
      <c r="O33" s="251"/>
      <c r="P33" s="209">
        <v>28</v>
      </c>
      <c r="Q33" s="209"/>
      <c r="R33" s="250"/>
      <c r="S33" s="250"/>
      <c r="T33" s="251">
        <v>32</v>
      </c>
      <c r="U33" s="250"/>
      <c r="V33" s="250" t="s">
        <v>172</v>
      </c>
      <c r="W33" s="287"/>
      <c r="X33" s="287">
        <v>30</v>
      </c>
      <c r="Y33" s="287"/>
      <c r="Z33" s="209">
        <f t="shared" ref="Z33:Z38" si="0">N33/18</f>
        <v>3.3333333333333335</v>
      </c>
      <c r="AA33" s="209"/>
      <c r="AB33" s="287">
        <v>1</v>
      </c>
      <c r="AC33" s="287"/>
      <c r="AD33" s="287">
        <v>1</v>
      </c>
      <c r="AE33" s="287"/>
      <c r="AF33" s="287"/>
      <c r="AG33" s="288"/>
      <c r="AH33" s="276"/>
      <c r="AI33" s="289"/>
      <c r="AJ33" s="290"/>
      <c r="AK33" s="261"/>
      <c r="AL33" s="260"/>
      <c r="AM33" s="261"/>
      <c r="AN33" s="260"/>
      <c r="AO33" s="261"/>
      <c r="AP33" s="260"/>
      <c r="AQ33" s="261"/>
      <c r="AR33" s="260"/>
      <c r="AS33" s="261"/>
      <c r="AT33" s="260"/>
      <c r="AU33" s="261"/>
      <c r="AV33" s="260"/>
      <c r="AW33" s="261"/>
      <c r="AX33" s="260"/>
      <c r="AY33" s="261"/>
      <c r="AZ33" s="260"/>
      <c r="BA33" s="261"/>
      <c r="BB33" s="260"/>
      <c r="BC33" s="261"/>
      <c r="BD33" s="260"/>
      <c r="BE33" s="276"/>
      <c r="BF33" s="277" t="s">
        <v>143</v>
      </c>
      <c r="BG33" s="278"/>
      <c r="BH33" s="278"/>
      <c r="BI33" s="279"/>
      <c r="BJ33" s="26"/>
      <c r="BK33" s="45">
        <f t="shared" ref="BK33:BK38" si="1">N33/L33</f>
        <v>0.33333333333333331</v>
      </c>
    </row>
    <row r="34" spans="1:63" s="44" customFormat="1" ht="22.5" customHeight="1" x14ac:dyDescent="0.2">
      <c r="A34" s="81">
        <f>A33+1</f>
        <v>2</v>
      </c>
      <c r="B34" s="237" t="s">
        <v>76</v>
      </c>
      <c r="C34" s="238"/>
      <c r="D34" s="238"/>
      <c r="E34" s="238"/>
      <c r="F34" s="238"/>
      <c r="G34" s="238"/>
      <c r="H34" s="238"/>
      <c r="I34" s="238"/>
      <c r="J34" s="243">
        <v>6</v>
      </c>
      <c r="K34" s="244"/>
      <c r="L34" s="176">
        <f t="shared" ref="L34:L38" si="2">J34*30</f>
        <v>180</v>
      </c>
      <c r="M34" s="119"/>
      <c r="N34" s="164">
        <f t="shared" ref="N34:N38" si="3">P34+R34+T34</f>
        <v>72</v>
      </c>
      <c r="O34" s="177"/>
      <c r="P34" s="119">
        <v>32</v>
      </c>
      <c r="Q34" s="119"/>
      <c r="R34" s="164"/>
      <c r="S34" s="164"/>
      <c r="T34" s="177">
        <v>40</v>
      </c>
      <c r="U34" s="164"/>
      <c r="V34" s="164">
        <f t="shared" ref="V34:V38" si="4">L34-N34</f>
        <v>108</v>
      </c>
      <c r="W34" s="138"/>
      <c r="X34" s="138"/>
      <c r="Y34" s="138"/>
      <c r="Z34" s="119">
        <f t="shared" si="0"/>
        <v>4</v>
      </c>
      <c r="AA34" s="119"/>
      <c r="AB34" s="138"/>
      <c r="AC34" s="138"/>
      <c r="AD34" s="138">
        <v>1</v>
      </c>
      <c r="AE34" s="138"/>
      <c r="AF34" s="138"/>
      <c r="AG34" s="155"/>
      <c r="AH34" s="275"/>
      <c r="AI34" s="291"/>
      <c r="AJ34" s="252"/>
      <c r="AK34" s="199"/>
      <c r="AL34" s="198"/>
      <c r="AM34" s="199"/>
      <c r="AN34" s="198"/>
      <c r="AO34" s="199"/>
      <c r="AP34" s="198"/>
      <c r="AQ34" s="199"/>
      <c r="AR34" s="198"/>
      <c r="AS34" s="199"/>
      <c r="AT34" s="198"/>
      <c r="AU34" s="199"/>
      <c r="AV34" s="198"/>
      <c r="AW34" s="199"/>
      <c r="AX34" s="198"/>
      <c r="AY34" s="199"/>
      <c r="AZ34" s="198"/>
      <c r="BA34" s="199"/>
      <c r="BB34" s="198"/>
      <c r="BC34" s="199"/>
      <c r="BD34" s="198"/>
      <c r="BE34" s="275"/>
      <c r="BF34" s="184" t="s">
        <v>143</v>
      </c>
      <c r="BG34" s="185"/>
      <c r="BH34" s="185"/>
      <c r="BI34" s="186"/>
      <c r="BJ34" s="23"/>
      <c r="BK34" s="45">
        <f t="shared" si="1"/>
        <v>0.4</v>
      </c>
    </row>
    <row r="35" spans="1:63" s="44" customFormat="1" ht="26.25" customHeight="1" x14ac:dyDescent="0.2">
      <c r="A35" s="81">
        <f t="shared" ref="A35:A48" si="5">A34+1</f>
        <v>3</v>
      </c>
      <c r="B35" s="178" t="s">
        <v>77</v>
      </c>
      <c r="C35" s="179"/>
      <c r="D35" s="179"/>
      <c r="E35" s="179"/>
      <c r="F35" s="179"/>
      <c r="G35" s="179"/>
      <c r="H35" s="179"/>
      <c r="I35" s="179"/>
      <c r="J35" s="171">
        <v>4</v>
      </c>
      <c r="K35" s="165"/>
      <c r="L35" s="176">
        <f t="shared" si="2"/>
        <v>120</v>
      </c>
      <c r="M35" s="119"/>
      <c r="N35" s="164" t="s">
        <v>156</v>
      </c>
      <c r="O35" s="177"/>
      <c r="P35" s="119">
        <v>24</v>
      </c>
      <c r="Q35" s="119"/>
      <c r="R35" s="164" t="s">
        <v>157</v>
      </c>
      <c r="S35" s="164"/>
      <c r="T35" s="177"/>
      <c r="U35" s="164"/>
      <c r="V35" s="164" t="s">
        <v>155</v>
      </c>
      <c r="W35" s="138"/>
      <c r="X35" s="138"/>
      <c r="Y35" s="138"/>
      <c r="Z35" s="119">
        <v>2.7</v>
      </c>
      <c r="AA35" s="119"/>
      <c r="AB35" s="138"/>
      <c r="AC35" s="138"/>
      <c r="AD35" s="138">
        <v>1</v>
      </c>
      <c r="AE35" s="138"/>
      <c r="AF35" s="138"/>
      <c r="AG35" s="155"/>
      <c r="AH35" s="274"/>
      <c r="AI35" s="140"/>
      <c r="AJ35" s="157"/>
      <c r="AK35" s="156"/>
      <c r="AL35" s="139"/>
      <c r="AM35" s="156"/>
      <c r="AN35" s="139"/>
      <c r="AO35" s="156"/>
      <c r="AP35" s="139"/>
      <c r="AQ35" s="156"/>
      <c r="AR35" s="139"/>
      <c r="AS35" s="156"/>
      <c r="AT35" s="139"/>
      <c r="AU35" s="156"/>
      <c r="AV35" s="139"/>
      <c r="AW35" s="156"/>
      <c r="AX35" s="139"/>
      <c r="AY35" s="156"/>
      <c r="AZ35" s="139"/>
      <c r="BA35" s="156"/>
      <c r="BB35" s="139"/>
      <c r="BC35" s="156"/>
      <c r="BD35" s="139"/>
      <c r="BE35" s="274"/>
      <c r="BF35" s="184" t="s">
        <v>143</v>
      </c>
      <c r="BG35" s="185"/>
      <c r="BH35" s="185"/>
      <c r="BI35" s="186"/>
      <c r="BJ35" s="23"/>
      <c r="BK35" s="45">
        <f t="shared" si="1"/>
        <v>0.4</v>
      </c>
    </row>
    <row r="36" spans="1:63" s="44" customFormat="1" ht="32.25" customHeight="1" x14ac:dyDescent="0.2">
      <c r="A36" s="81">
        <v>4</v>
      </c>
      <c r="B36" s="144" t="s">
        <v>144</v>
      </c>
      <c r="C36" s="144"/>
      <c r="D36" s="144"/>
      <c r="E36" s="144"/>
      <c r="F36" s="144"/>
      <c r="G36" s="144"/>
      <c r="H36" s="144"/>
      <c r="I36" s="145"/>
      <c r="J36" s="146">
        <v>3</v>
      </c>
      <c r="K36" s="147"/>
      <c r="L36" s="148">
        <f t="shared" ref="L36" si="6">J36*30</f>
        <v>90</v>
      </c>
      <c r="M36" s="149"/>
      <c r="N36" s="150">
        <f>P36+R36+T36</f>
        <v>34</v>
      </c>
      <c r="O36" s="150"/>
      <c r="P36" s="150">
        <v>20</v>
      </c>
      <c r="Q36" s="150"/>
      <c r="R36" s="150">
        <v>14</v>
      </c>
      <c r="S36" s="150"/>
      <c r="T36" s="150"/>
      <c r="U36" s="150"/>
      <c r="V36" s="150">
        <f t="shared" ref="V36" si="7">L36-N36</f>
        <v>56</v>
      </c>
      <c r="W36" s="150"/>
      <c r="X36" s="151"/>
      <c r="Y36" s="151"/>
      <c r="Z36" s="152">
        <f t="shared" ref="Z36" si="8">N36/18</f>
        <v>1.8888888888888888</v>
      </c>
      <c r="AA36" s="152"/>
      <c r="AB36" s="138"/>
      <c r="AC36" s="138"/>
      <c r="AD36" s="151"/>
      <c r="AE36" s="151"/>
      <c r="AF36" s="151">
        <v>1</v>
      </c>
      <c r="AG36" s="153"/>
      <c r="AH36" s="154"/>
      <c r="AI36" s="155"/>
      <c r="AJ36" s="156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9"/>
      <c r="BF36" s="112" t="s">
        <v>145</v>
      </c>
      <c r="BG36" s="110"/>
      <c r="BH36" s="110"/>
      <c r="BI36" s="113"/>
      <c r="BJ36" s="59" t="s">
        <v>87</v>
      </c>
      <c r="BK36" s="45">
        <f t="shared" ref="BK36" si="9">N36/L36</f>
        <v>0.37777777777777777</v>
      </c>
    </row>
    <row r="37" spans="1:63" s="44" customFormat="1" ht="32.25" customHeight="1" x14ac:dyDescent="0.2">
      <c r="A37" s="81">
        <v>5</v>
      </c>
      <c r="B37" s="144" t="s">
        <v>161</v>
      </c>
      <c r="C37" s="144"/>
      <c r="D37" s="144"/>
      <c r="E37" s="144"/>
      <c r="F37" s="144"/>
      <c r="G37" s="144"/>
      <c r="H37" s="144"/>
      <c r="I37" s="145"/>
      <c r="J37" s="146">
        <v>3</v>
      </c>
      <c r="K37" s="147"/>
      <c r="L37" s="148">
        <f t="shared" si="2"/>
        <v>90</v>
      </c>
      <c r="M37" s="149"/>
      <c r="N37" s="150">
        <f>P37+R37+T37</f>
        <v>36</v>
      </c>
      <c r="O37" s="150"/>
      <c r="P37" s="150">
        <v>18</v>
      </c>
      <c r="Q37" s="150"/>
      <c r="R37" s="150">
        <v>18</v>
      </c>
      <c r="S37" s="150"/>
      <c r="T37" s="150"/>
      <c r="U37" s="150"/>
      <c r="V37" s="150">
        <f t="shared" si="4"/>
        <v>54</v>
      </c>
      <c r="W37" s="150"/>
      <c r="X37" s="151"/>
      <c r="Y37" s="151"/>
      <c r="Z37" s="152">
        <f t="shared" si="0"/>
        <v>2</v>
      </c>
      <c r="AA37" s="152"/>
      <c r="AB37" s="138"/>
      <c r="AC37" s="138"/>
      <c r="AD37" s="151"/>
      <c r="AE37" s="151"/>
      <c r="AF37" s="151">
        <v>1</v>
      </c>
      <c r="AG37" s="153"/>
      <c r="AH37" s="154"/>
      <c r="AI37" s="155"/>
      <c r="AJ37" s="156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9"/>
      <c r="BF37" s="184" t="s">
        <v>143</v>
      </c>
      <c r="BG37" s="185"/>
      <c r="BH37" s="185"/>
      <c r="BI37" s="186"/>
      <c r="BJ37" s="59"/>
      <c r="BK37" s="45">
        <f t="shared" si="1"/>
        <v>0.4</v>
      </c>
    </row>
    <row r="38" spans="1:63" s="76" customFormat="1" ht="39" customHeight="1" x14ac:dyDescent="0.2">
      <c r="A38" s="81">
        <v>6</v>
      </c>
      <c r="B38" s="172" t="s">
        <v>146</v>
      </c>
      <c r="C38" s="173"/>
      <c r="D38" s="173"/>
      <c r="E38" s="173"/>
      <c r="F38" s="173"/>
      <c r="G38" s="173"/>
      <c r="H38" s="173"/>
      <c r="I38" s="174"/>
      <c r="J38" s="171">
        <v>4</v>
      </c>
      <c r="K38" s="165"/>
      <c r="L38" s="176">
        <f t="shared" si="2"/>
        <v>120</v>
      </c>
      <c r="M38" s="119"/>
      <c r="N38" s="164">
        <f t="shared" si="3"/>
        <v>42</v>
      </c>
      <c r="O38" s="177"/>
      <c r="P38" s="119">
        <v>18</v>
      </c>
      <c r="Q38" s="119"/>
      <c r="R38" s="164"/>
      <c r="S38" s="164"/>
      <c r="T38" s="177">
        <v>24</v>
      </c>
      <c r="U38" s="164"/>
      <c r="V38" s="164">
        <f t="shared" si="4"/>
        <v>78</v>
      </c>
      <c r="W38" s="138"/>
      <c r="X38" s="138" t="s">
        <v>72</v>
      </c>
      <c r="Y38" s="138"/>
      <c r="Z38" s="119">
        <f t="shared" si="0"/>
        <v>2.3333333333333335</v>
      </c>
      <c r="AA38" s="119"/>
      <c r="AB38" s="138"/>
      <c r="AC38" s="138"/>
      <c r="AD38" s="138"/>
      <c r="AE38" s="138"/>
      <c r="AF38" s="138">
        <v>1</v>
      </c>
      <c r="AG38" s="155"/>
      <c r="AH38" s="156"/>
      <c r="AI38" s="155"/>
      <c r="AJ38" s="156"/>
      <c r="AK38" s="138"/>
      <c r="AL38" s="156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9"/>
      <c r="BF38" s="184" t="s">
        <v>143</v>
      </c>
      <c r="BG38" s="185"/>
      <c r="BH38" s="185"/>
      <c r="BI38" s="186"/>
      <c r="BJ38" s="23"/>
      <c r="BK38" s="75">
        <f t="shared" si="1"/>
        <v>0.35</v>
      </c>
    </row>
    <row r="39" spans="1:63" s="76" customFormat="1" ht="35.25" customHeight="1" x14ac:dyDescent="0.2">
      <c r="A39" s="81">
        <v>7</v>
      </c>
      <c r="B39" s="283" t="s">
        <v>147</v>
      </c>
      <c r="C39" s="284"/>
      <c r="D39" s="284"/>
      <c r="E39" s="284"/>
      <c r="F39" s="284"/>
      <c r="G39" s="284"/>
      <c r="H39" s="284"/>
      <c r="I39" s="285"/>
      <c r="J39" s="171">
        <v>4</v>
      </c>
      <c r="K39" s="166"/>
      <c r="L39" s="286">
        <f t="shared" ref="L39" si="10">J39*30</f>
        <v>120</v>
      </c>
      <c r="M39" s="118"/>
      <c r="N39" s="159">
        <f t="shared" ref="N39" si="11">P39+R39+T39</f>
        <v>42</v>
      </c>
      <c r="O39" s="160"/>
      <c r="P39" s="158">
        <v>18</v>
      </c>
      <c r="Q39" s="118"/>
      <c r="R39" s="159"/>
      <c r="S39" s="160"/>
      <c r="T39" s="161">
        <v>24</v>
      </c>
      <c r="U39" s="162"/>
      <c r="V39" s="159">
        <f t="shared" ref="V39" si="12">L39-N39</f>
        <v>78</v>
      </c>
      <c r="W39" s="160"/>
      <c r="X39" s="139" t="s">
        <v>72</v>
      </c>
      <c r="Y39" s="156"/>
      <c r="Z39" s="158">
        <f t="shared" ref="Z39" si="13">N39/18</f>
        <v>2.3333333333333335</v>
      </c>
      <c r="AA39" s="118"/>
      <c r="AB39" s="139"/>
      <c r="AC39" s="156"/>
      <c r="AD39" s="139"/>
      <c r="AE39" s="156"/>
      <c r="AF39" s="139">
        <v>1</v>
      </c>
      <c r="AG39" s="140"/>
      <c r="AH39" s="157"/>
      <c r="AI39" s="140"/>
      <c r="AJ39" s="157"/>
      <c r="AK39" s="156"/>
      <c r="AL39" s="139"/>
      <c r="AM39" s="156"/>
      <c r="AN39" s="139"/>
      <c r="AO39" s="156"/>
      <c r="AP39" s="139"/>
      <c r="AQ39" s="156"/>
      <c r="AR39" s="139"/>
      <c r="AS39" s="156"/>
      <c r="AT39" s="139"/>
      <c r="AU39" s="156"/>
      <c r="AV39" s="139"/>
      <c r="AW39" s="156"/>
      <c r="AX39" s="139"/>
      <c r="AY39" s="156"/>
      <c r="AZ39" s="139"/>
      <c r="BA39" s="156"/>
      <c r="BB39" s="139"/>
      <c r="BC39" s="156"/>
      <c r="BD39" s="139"/>
      <c r="BE39" s="140"/>
      <c r="BF39" s="141" t="s">
        <v>143</v>
      </c>
      <c r="BG39" s="142"/>
      <c r="BH39" s="142"/>
      <c r="BI39" s="143"/>
      <c r="BJ39" s="23"/>
      <c r="BK39" s="75">
        <f t="shared" ref="BK39" si="14">N39/L39</f>
        <v>0.35</v>
      </c>
    </row>
    <row r="40" spans="1:63" s="44" customFormat="1" ht="30.75" customHeight="1" x14ac:dyDescent="0.2">
      <c r="A40" s="81">
        <v>8</v>
      </c>
      <c r="B40" s="280" t="s">
        <v>154</v>
      </c>
      <c r="C40" s="281"/>
      <c r="D40" s="281"/>
      <c r="E40" s="281"/>
      <c r="F40" s="281"/>
      <c r="G40" s="281"/>
      <c r="H40" s="281"/>
      <c r="I40" s="282"/>
      <c r="J40" s="381"/>
      <c r="K40" s="382"/>
      <c r="L40" s="383"/>
      <c r="M40" s="384"/>
      <c r="N40" s="152"/>
      <c r="O40" s="152"/>
      <c r="P40" s="151"/>
      <c r="Q40" s="151"/>
      <c r="R40" s="152"/>
      <c r="S40" s="152"/>
      <c r="T40" s="248"/>
      <c r="U40" s="248"/>
      <c r="V40" s="152"/>
      <c r="W40" s="151"/>
      <c r="X40" s="151"/>
      <c r="Y40" s="151"/>
      <c r="Z40" s="152"/>
      <c r="AA40" s="152"/>
      <c r="AB40" s="110"/>
      <c r="AC40" s="110"/>
      <c r="AD40" s="151"/>
      <c r="AE40" s="151"/>
      <c r="AF40" s="151"/>
      <c r="AG40" s="153"/>
      <c r="AH40" s="245">
        <v>3</v>
      </c>
      <c r="AI40" s="246"/>
      <c r="AJ40" s="247">
        <f t="shared" ref="AJ40" si="15">AH40*30</f>
        <v>90</v>
      </c>
      <c r="AK40" s="150"/>
      <c r="AL40" s="150">
        <v>36</v>
      </c>
      <c r="AM40" s="151"/>
      <c r="AN40" s="150"/>
      <c r="AO40" s="150"/>
      <c r="AP40" s="150">
        <v>36</v>
      </c>
      <c r="AQ40" s="150"/>
      <c r="AR40" s="150"/>
      <c r="AS40" s="150"/>
      <c r="AT40" s="152">
        <f t="shared" ref="AT40" si="16">AJ40-AL40</f>
        <v>54</v>
      </c>
      <c r="AU40" s="151"/>
      <c r="AV40" s="150"/>
      <c r="AW40" s="150"/>
      <c r="AX40" s="152">
        <f>AL40/17</f>
        <v>2.1176470588235294</v>
      </c>
      <c r="AY40" s="152"/>
      <c r="AZ40" s="110"/>
      <c r="BA40" s="110"/>
      <c r="BB40" s="151">
        <v>2</v>
      </c>
      <c r="BC40" s="151"/>
      <c r="BD40" s="151"/>
      <c r="BE40" s="153"/>
      <c r="BF40" s="154" t="s">
        <v>88</v>
      </c>
      <c r="BG40" s="138"/>
      <c r="BH40" s="138"/>
      <c r="BI40" s="155"/>
      <c r="BJ40" s="59" t="s">
        <v>87</v>
      </c>
      <c r="BK40" s="45">
        <f t="shared" ref="BK40:BK48" si="17">AL40/AJ40</f>
        <v>0.4</v>
      </c>
    </row>
    <row r="41" spans="1:63" s="44" customFormat="1" ht="36" customHeight="1" x14ac:dyDescent="0.2">
      <c r="A41" s="81">
        <v>9</v>
      </c>
      <c r="B41" s="178" t="s">
        <v>79</v>
      </c>
      <c r="C41" s="179"/>
      <c r="D41" s="179"/>
      <c r="E41" s="179"/>
      <c r="F41" s="179"/>
      <c r="G41" s="179"/>
      <c r="H41" s="179"/>
      <c r="I41" s="180"/>
      <c r="J41" s="171"/>
      <c r="K41" s="165"/>
      <c r="L41" s="169"/>
      <c r="M41" s="170"/>
      <c r="N41" s="164"/>
      <c r="O41" s="164"/>
      <c r="P41" s="163"/>
      <c r="Q41" s="163"/>
      <c r="R41" s="164"/>
      <c r="S41" s="164"/>
      <c r="T41" s="164"/>
      <c r="U41" s="164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55"/>
      <c r="AH41" s="167">
        <v>3</v>
      </c>
      <c r="AI41" s="168"/>
      <c r="AJ41" s="181">
        <f t="shared" ref="AJ41:AJ48" si="18">AH41*30</f>
        <v>90</v>
      </c>
      <c r="AK41" s="118"/>
      <c r="AL41" s="159" t="s">
        <v>160</v>
      </c>
      <c r="AM41" s="162"/>
      <c r="AN41" s="158">
        <v>18</v>
      </c>
      <c r="AO41" s="118"/>
      <c r="AP41" s="159" t="s">
        <v>78</v>
      </c>
      <c r="AQ41" s="160"/>
      <c r="AR41" s="161"/>
      <c r="AS41" s="160"/>
      <c r="AT41" s="159">
        <f t="shared" ref="AT41:AT48" si="19">AJ41-AL41</f>
        <v>54</v>
      </c>
      <c r="AU41" s="156"/>
      <c r="AV41" s="139"/>
      <c r="AW41" s="156"/>
      <c r="AX41" s="158">
        <f t="shared" ref="AX41:AX48" si="20">AL41/17</f>
        <v>2.1176470588235294</v>
      </c>
      <c r="AY41" s="118"/>
      <c r="AZ41" s="182"/>
      <c r="BA41" s="183"/>
      <c r="BB41" s="139">
        <v>2</v>
      </c>
      <c r="BC41" s="156"/>
      <c r="BD41" s="139"/>
      <c r="BE41" s="140"/>
      <c r="BF41" s="184" t="s">
        <v>143</v>
      </c>
      <c r="BG41" s="185"/>
      <c r="BH41" s="185"/>
      <c r="BI41" s="186"/>
      <c r="BJ41" s="22"/>
      <c r="BK41" s="45">
        <f t="shared" si="17"/>
        <v>0.4</v>
      </c>
    </row>
    <row r="42" spans="1:63" s="44" customFormat="1" ht="32.25" customHeight="1" x14ac:dyDescent="0.2">
      <c r="A42" s="81">
        <v>10</v>
      </c>
      <c r="B42" s="178" t="s">
        <v>80</v>
      </c>
      <c r="C42" s="179"/>
      <c r="D42" s="179"/>
      <c r="E42" s="179"/>
      <c r="F42" s="179"/>
      <c r="G42" s="179"/>
      <c r="H42" s="179"/>
      <c r="I42" s="180"/>
      <c r="J42" s="171"/>
      <c r="K42" s="165"/>
      <c r="L42" s="169"/>
      <c r="M42" s="170"/>
      <c r="N42" s="164"/>
      <c r="O42" s="164"/>
      <c r="P42" s="163"/>
      <c r="Q42" s="163"/>
      <c r="R42" s="164"/>
      <c r="S42" s="164"/>
      <c r="T42" s="164"/>
      <c r="U42" s="164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55"/>
      <c r="AH42" s="167">
        <v>3</v>
      </c>
      <c r="AI42" s="168"/>
      <c r="AJ42" s="181">
        <f t="shared" si="18"/>
        <v>90</v>
      </c>
      <c r="AK42" s="118"/>
      <c r="AL42" s="159">
        <f t="shared" ref="AL42:AL47" si="21">AN42+AP42+AR42</f>
        <v>36</v>
      </c>
      <c r="AM42" s="162"/>
      <c r="AN42" s="158">
        <v>18</v>
      </c>
      <c r="AO42" s="118"/>
      <c r="AP42" s="159" t="s">
        <v>78</v>
      </c>
      <c r="AQ42" s="160"/>
      <c r="AR42" s="161"/>
      <c r="AS42" s="160"/>
      <c r="AT42" s="159">
        <f t="shared" si="19"/>
        <v>54</v>
      </c>
      <c r="AU42" s="156"/>
      <c r="AV42" s="139"/>
      <c r="AW42" s="156"/>
      <c r="AX42" s="158">
        <f t="shared" si="20"/>
        <v>2.1176470588235294</v>
      </c>
      <c r="AY42" s="118"/>
      <c r="AZ42" s="182"/>
      <c r="BA42" s="183"/>
      <c r="BB42" s="139"/>
      <c r="BC42" s="156"/>
      <c r="BD42" s="139">
        <v>2</v>
      </c>
      <c r="BE42" s="140"/>
      <c r="BF42" s="141" t="s">
        <v>81</v>
      </c>
      <c r="BG42" s="142"/>
      <c r="BH42" s="142"/>
      <c r="BI42" s="143"/>
      <c r="BJ42" s="22"/>
      <c r="BK42" s="45">
        <f t="shared" si="17"/>
        <v>0.4</v>
      </c>
    </row>
    <row r="43" spans="1:63" s="44" customFormat="1" ht="31.5" customHeight="1" x14ac:dyDescent="0.2">
      <c r="A43" s="81">
        <v>11</v>
      </c>
      <c r="B43" s="178" t="s">
        <v>108</v>
      </c>
      <c r="C43" s="179"/>
      <c r="D43" s="179"/>
      <c r="E43" s="179"/>
      <c r="F43" s="179"/>
      <c r="G43" s="179"/>
      <c r="H43" s="179"/>
      <c r="I43" s="180"/>
      <c r="J43" s="171"/>
      <c r="K43" s="165"/>
      <c r="L43" s="169"/>
      <c r="M43" s="170"/>
      <c r="N43" s="164"/>
      <c r="O43" s="164"/>
      <c r="P43" s="163"/>
      <c r="Q43" s="163"/>
      <c r="R43" s="164"/>
      <c r="S43" s="164"/>
      <c r="T43" s="164"/>
      <c r="U43" s="164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55"/>
      <c r="AH43" s="167">
        <v>3</v>
      </c>
      <c r="AI43" s="168"/>
      <c r="AJ43" s="181">
        <f t="shared" si="18"/>
        <v>90</v>
      </c>
      <c r="AK43" s="118"/>
      <c r="AL43" s="159">
        <f t="shared" si="21"/>
        <v>34</v>
      </c>
      <c r="AM43" s="162"/>
      <c r="AN43" s="158">
        <v>20</v>
      </c>
      <c r="AO43" s="118"/>
      <c r="AP43" s="159" t="s">
        <v>169</v>
      </c>
      <c r="AQ43" s="160"/>
      <c r="AR43" s="161"/>
      <c r="AS43" s="160"/>
      <c r="AT43" s="159">
        <f t="shared" si="19"/>
        <v>56</v>
      </c>
      <c r="AU43" s="156"/>
      <c r="AV43" s="139"/>
      <c r="AW43" s="156"/>
      <c r="AX43" s="158">
        <f t="shared" si="20"/>
        <v>2</v>
      </c>
      <c r="AY43" s="118"/>
      <c r="AZ43" s="182"/>
      <c r="BA43" s="183"/>
      <c r="BB43" s="139">
        <v>2</v>
      </c>
      <c r="BC43" s="156"/>
      <c r="BD43" s="139"/>
      <c r="BE43" s="140"/>
      <c r="BF43" s="187" t="s">
        <v>136</v>
      </c>
      <c r="BG43" s="188"/>
      <c r="BH43" s="188"/>
      <c r="BI43" s="189"/>
      <c r="BJ43" s="23" t="s">
        <v>87</v>
      </c>
      <c r="BK43" s="45">
        <f t="shared" si="17"/>
        <v>0.37777777777777777</v>
      </c>
    </row>
    <row r="44" spans="1:63" s="74" customFormat="1" ht="35.25" customHeight="1" x14ac:dyDescent="0.2">
      <c r="A44" s="81">
        <v>12</v>
      </c>
      <c r="B44" s="172" t="s">
        <v>148</v>
      </c>
      <c r="C44" s="173"/>
      <c r="D44" s="173"/>
      <c r="E44" s="173"/>
      <c r="F44" s="173"/>
      <c r="G44" s="173"/>
      <c r="H44" s="173"/>
      <c r="I44" s="174"/>
      <c r="J44" s="171"/>
      <c r="K44" s="165"/>
      <c r="L44" s="169"/>
      <c r="M44" s="170"/>
      <c r="N44" s="164"/>
      <c r="O44" s="164"/>
      <c r="P44" s="163"/>
      <c r="Q44" s="163"/>
      <c r="R44" s="164"/>
      <c r="S44" s="164"/>
      <c r="T44" s="164"/>
      <c r="U44" s="164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55"/>
      <c r="AH44" s="165">
        <v>4</v>
      </c>
      <c r="AI44" s="166"/>
      <c r="AJ44" s="181">
        <f t="shared" si="18"/>
        <v>120</v>
      </c>
      <c r="AK44" s="118"/>
      <c r="AL44" s="159" t="s">
        <v>158</v>
      </c>
      <c r="AM44" s="162"/>
      <c r="AN44" s="119"/>
      <c r="AO44" s="119"/>
      <c r="AP44" s="164"/>
      <c r="AQ44" s="164"/>
      <c r="AR44" s="177"/>
      <c r="AS44" s="164"/>
      <c r="AT44" s="159">
        <f t="shared" si="19"/>
        <v>78</v>
      </c>
      <c r="AU44" s="156"/>
      <c r="AV44" s="138" t="s">
        <v>72</v>
      </c>
      <c r="AW44" s="138"/>
      <c r="AX44" s="158">
        <f t="shared" si="20"/>
        <v>2.4705882352941178</v>
      </c>
      <c r="AY44" s="118"/>
      <c r="AZ44" s="138"/>
      <c r="BA44" s="138"/>
      <c r="BB44" s="138"/>
      <c r="BC44" s="138"/>
      <c r="BD44" s="138">
        <v>2</v>
      </c>
      <c r="BE44" s="139"/>
      <c r="BF44" s="187" t="s">
        <v>159</v>
      </c>
      <c r="BG44" s="188"/>
      <c r="BH44" s="188"/>
      <c r="BI44" s="189"/>
      <c r="BJ44" s="23"/>
      <c r="BK44" s="73">
        <f t="shared" si="17"/>
        <v>0.35</v>
      </c>
    </row>
    <row r="45" spans="1:63" s="44" customFormat="1" ht="27.75" customHeight="1" x14ac:dyDescent="0.2">
      <c r="A45" s="81">
        <v>13</v>
      </c>
      <c r="B45" s="178" t="s">
        <v>82</v>
      </c>
      <c r="C45" s="179"/>
      <c r="D45" s="179"/>
      <c r="E45" s="179"/>
      <c r="F45" s="179"/>
      <c r="G45" s="179"/>
      <c r="H45" s="179"/>
      <c r="I45" s="180"/>
      <c r="J45" s="171"/>
      <c r="K45" s="165"/>
      <c r="L45" s="169"/>
      <c r="M45" s="170"/>
      <c r="N45" s="164"/>
      <c r="O45" s="164"/>
      <c r="P45" s="163"/>
      <c r="Q45" s="163"/>
      <c r="R45" s="164"/>
      <c r="S45" s="164"/>
      <c r="T45" s="164"/>
      <c r="U45" s="164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55"/>
      <c r="AH45" s="165">
        <v>3</v>
      </c>
      <c r="AI45" s="166"/>
      <c r="AJ45" s="181">
        <f t="shared" si="18"/>
        <v>90</v>
      </c>
      <c r="AK45" s="118"/>
      <c r="AL45" s="159">
        <f t="shared" si="21"/>
        <v>36</v>
      </c>
      <c r="AM45" s="162"/>
      <c r="AN45" s="119">
        <v>18</v>
      </c>
      <c r="AO45" s="119"/>
      <c r="AP45" s="164" t="s">
        <v>78</v>
      </c>
      <c r="AQ45" s="164"/>
      <c r="AR45" s="177"/>
      <c r="AS45" s="164"/>
      <c r="AT45" s="159">
        <f t="shared" si="19"/>
        <v>54</v>
      </c>
      <c r="AU45" s="156"/>
      <c r="AV45" s="138" t="s">
        <v>72</v>
      </c>
      <c r="AW45" s="138"/>
      <c r="AX45" s="158">
        <f t="shared" si="20"/>
        <v>2.1176470588235294</v>
      </c>
      <c r="AY45" s="118"/>
      <c r="AZ45" s="138"/>
      <c r="BA45" s="138"/>
      <c r="BB45" s="138"/>
      <c r="BC45" s="138"/>
      <c r="BD45" s="138">
        <v>2</v>
      </c>
      <c r="BE45" s="139"/>
      <c r="BF45" s="184" t="s">
        <v>143</v>
      </c>
      <c r="BG45" s="185"/>
      <c r="BH45" s="185"/>
      <c r="BI45" s="186"/>
      <c r="BJ45" s="22"/>
      <c r="BK45" s="45">
        <f t="shared" si="17"/>
        <v>0.4</v>
      </c>
    </row>
    <row r="46" spans="1:63" s="76" customFormat="1" ht="35.25" customHeight="1" x14ac:dyDescent="0.2">
      <c r="A46" s="81">
        <v>14</v>
      </c>
      <c r="B46" s="172" t="s">
        <v>149</v>
      </c>
      <c r="C46" s="173"/>
      <c r="D46" s="173"/>
      <c r="E46" s="173"/>
      <c r="F46" s="173"/>
      <c r="G46" s="173"/>
      <c r="H46" s="173"/>
      <c r="I46" s="174"/>
      <c r="J46" s="175"/>
      <c r="K46" s="167"/>
      <c r="L46" s="176"/>
      <c r="M46" s="119"/>
      <c r="N46" s="164"/>
      <c r="O46" s="177"/>
      <c r="P46" s="138"/>
      <c r="Q46" s="138"/>
      <c r="R46" s="119"/>
      <c r="S46" s="119"/>
      <c r="T46" s="177"/>
      <c r="U46" s="164"/>
      <c r="V46" s="164"/>
      <c r="W46" s="138"/>
      <c r="X46" s="138"/>
      <c r="Y46" s="138"/>
      <c r="Z46" s="119"/>
      <c r="AA46" s="119"/>
      <c r="AB46" s="138"/>
      <c r="AC46" s="138"/>
      <c r="AD46" s="138"/>
      <c r="AE46" s="138"/>
      <c r="AF46" s="138"/>
      <c r="AG46" s="155"/>
      <c r="AH46" s="167">
        <v>4</v>
      </c>
      <c r="AI46" s="168"/>
      <c r="AJ46" s="181">
        <f t="shared" si="18"/>
        <v>120</v>
      </c>
      <c r="AK46" s="118"/>
      <c r="AL46" s="159" t="s">
        <v>158</v>
      </c>
      <c r="AM46" s="162"/>
      <c r="AN46" s="139"/>
      <c r="AO46" s="156"/>
      <c r="AP46" s="119"/>
      <c r="AQ46" s="119"/>
      <c r="AR46" s="177"/>
      <c r="AS46" s="164"/>
      <c r="AT46" s="159">
        <f t="shared" si="19"/>
        <v>78</v>
      </c>
      <c r="AU46" s="156"/>
      <c r="AV46" s="138"/>
      <c r="AW46" s="138"/>
      <c r="AX46" s="158">
        <f t="shared" si="20"/>
        <v>2.4705882352941178</v>
      </c>
      <c r="AY46" s="118"/>
      <c r="AZ46" s="190"/>
      <c r="BA46" s="190"/>
      <c r="BB46" s="190"/>
      <c r="BC46" s="190"/>
      <c r="BD46" s="190">
        <v>2</v>
      </c>
      <c r="BE46" s="182"/>
      <c r="BF46" s="184" t="s">
        <v>143</v>
      </c>
      <c r="BG46" s="185"/>
      <c r="BH46" s="185"/>
      <c r="BI46" s="186"/>
      <c r="BJ46" s="23"/>
      <c r="BK46" s="75" t="e">
        <f>N46/L46</f>
        <v>#DIV/0!</v>
      </c>
    </row>
    <row r="47" spans="1:63" s="44" customFormat="1" ht="27" customHeight="1" x14ac:dyDescent="0.2">
      <c r="A47" s="81">
        <f t="shared" si="5"/>
        <v>15</v>
      </c>
      <c r="B47" s="178" t="s">
        <v>139</v>
      </c>
      <c r="C47" s="179"/>
      <c r="D47" s="179"/>
      <c r="E47" s="179"/>
      <c r="F47" s="179"/>
      <c r="G47" s="179"/>
      <c r="H47" s="179"/>
      <c r="I47" s="180"/>
      <c r="J47" s="171"/>
      <c r="K47" s="165"/>
      <c r="L47" s="176"/>
      <c r="M47" s="119"/>
      <c r="N47" s="164"/>
      <c r="O47" s="177"/>
      <c r="P47" s="119"/>
      <c r="Q47" s="119"/>
      <c r="R47" s="164"/>
      <c r="S47" s="164"/>
      <c r="T47" s="177"/>
      <c r="U47" s="164"/>
      <c r="V47" s="164"/>
      <c r="W47" s="138"/>
      <c r="X47" s="138"/>
      <c r="Y47" s="138"/>
      <c r="Z47" s="164"/>
      <c r="AA47" s="138"/>
      <c r="AB47" s="138"/>
      <c r="AC47" s="138"/>
      <c r="AD47" s="138"/>
      <c r="AE47" s="138"/>
      <c r="AF47" s="138"/>
      <c r="AG47" s="155"/>
      <c r="AH47" s="165">
        <v>3</v>
      </c>
      <c r="AI47" s="166"/>
      <c r="AJ47" s="181">
        <f t="shared" si="18"/>
        <v>90</v>
      </c>
      <c r="AK47" s="118"/>
      <c r="AL47" s="159">
        <f t="shared" si="21"/>
        <v>36</v>
      </c>
      <c r="AM47" s="162"/>
      <c r="AN47" s="119">
        <v>16</v>
      </c>
      <c r="AO47" s="119"/>
      <c r="AP47" s="164"/>
      <c r="AQ47" s="164"/>
      <c r="AR47" s="177">
        <v>20</v>
      </c>
      <c r="AS47" s="164"/>
      <c r="AT47" s="159">
        <f t="shared" si="19"/>
        <v>54</v>
      </c>
      <c r="AU47" s="156"/>
      <c r="AV47" s="138" t="s">
        <v>72</v>
      </c>
      <c r="AW47" s="138"/>
      <c r="AX47" s="158">
        <f t="shared" si="20"/>
        <v>2.1176470588235294</v>
      </c>
      <c r="AY47" s="118"/>
      <c r="AZ47" s="138"/>
      <c r="BA47" s="138"/>
      <c r="BB47" s="138">
        <v>2</v>
      </c>
      <c r="BC47" s="138"/>
      <c r="BD47" s="138"/>
      <c r="BE47" s="139"/>
      <c r="BF47" s="184" t="s">
        <v>143</v>
      </c>
      <c r="BG47" s="185"/>
      <c r="BH47" s="185"/>
      <c r="BI47" s="186"/>
      <c r="BJ47" s="23"/>
      <c r="BK47" s="45">
        <f t="shared" si="17"/>
        <v>0.4</v>
      </c>
    </row>
    <row r="48" spans="1:63" s="76" customFormat="1" ht="36.75" customHeight="1" thickBot="1" x14ac:dyDescent="0.25">
      <c r="A48" s="81">
        <f t="shared" si="5"/>
        <v>16</v>
      </c>
      <c r="B48" s="172" t="s">
        <v>150</v>
      </c>
      <c r="C48" s="173"/>
      <c r="D48" s="173"/>
      <c r="E48" s="173"/>
      <c r="F48" s="173"/>
      <c r="G48" s="173"/>
      <c r="H48" s="173"/>
      <c r="I48" s="174"/>
      <c r="J48" s="243"/>
      <c r="K48" s="244"/>
      <c r="L48" s="295"/>
      <c r="M48" s="296"/>
      <c r="N48" s="297"/>
      <c r="O48" s="297"/>
      <c r="P48" s="298"/>
      <c r="Q48" s="298"/>
      <c r="R48" s="297"/>
      <c r="S48" s="297"/>
      <c r="T48" s="297"/>
      <c r="U48" s="297"/>
      <c r="V48" s="299"/>
      <c r="W48" s="299"/>
      <c r="X48" s="299"/>
      <c r="Y48" s="299"/>
      <c r="Z48" s="299"/>
      <c r="AA48" s="299"/>
      <c r="AB48" s="299"/>
      <c r="AC48" s="299"/>
      <c r="AD48" s="299"/>
      <c r="AE48" s="299"/>
      <c r="AF48" s="299"/>
      <c r="AG48" s="385"/>
      <c r="AH48" s="244">
        <v>4</v>
      </c>
      <c r="AI48" s="386"/>
      <c r="AJ48" s="387">
        <f t="shared" si="18"/>
        <v>120</v>
      </c>
      <c r="AK48" s="388"/>
      <c r="AL48" s="196" t="s">
        <v>158</v>
      </c>
      <c r="AM48" s="197"/>
      <c r="AN48" s="389"/>
      <c r="AO48" s="388"/>
      <c r="AP48" s="196"/>
      <c r="AQ48" s="197"/>
      <c r="AR48" s="194"/>
      <c r="AS48" s="195"/>
      <c r="AT48" s="196">
        <f t="shared" si="19"/>
        <v>78</v>
      </c>
      <c r="AU48" s="197"/>
      <c r="AV48" s="198" t="s">
        <v>72</v>
      </c>
      <c r="AW48" s="199"/>
      <c r="AX48" s="158">
        <f t="shared" si="20"/>
        <v>2.4705882352941178</v>
      </c>
      <c r="AY48" s="118"/>
      <c r="AZ48" s="198"/>
      <c r="BA48" s="199"/>
      <c r="BB48" s="198"/>
      <c r="BC48" s="199"/>
      <c r="BD48" s="200">
        <v>2</v>
      </c>
      <c r="BE48" s="198"/>
      <c r="BF48" s="191" t="s">
        <v>143</v>
      </c>
      <c r="BG48" s="192"/>
      <c r="BH48" s="192"/>
      <c r="BI48" s="193"/>
      <c r="BJ48" s="23"/>
      <c r="BK48" s="75">
        <f t="shared" si="17"/>
        <v>0.35</v>
      </c>
    </row>
    <row r="49" spans="1:62" s="44" customFormat="1" ht="21.75" customHeight="1" thickBot="1" x14ac:dyDescent="0.25">
      <c r="A49" s="300" t="s">
        <v>109</v>
      </c>
      <c r="B49" s="301"/>
      <c r="C49" s="301"/>
      <c r="D49" s="301"/>
      <c r="E49" s="301"/>
      <c r="F49" s="301"/>
      <c r="G49" s="301"/>
      <c r="H49" s="301"/>
      <c r="I49" s="302"/>
      <c r="J49" s="303">
        <f>SUM(J33:K48)</f>
        <v>30</v>
      </c>
      <c r="K49" s="304"/>
      <c r="L49" s="305">
        <f>SUM(L33:M48)</f>
        <v>900</v>
      </c>
      <c r="M49" s="306"/>
      <c r="N49" s="305">
        <f>SUM(N33:O48)</f>
        <v>226</v>
      </c>
      <c r="O49" s="306"/>
      <c r="P49" s="305">
        <f>SUM(P33:Q48)</f>
        <v>158</v>
      </c>
      <c r="Q49" s="306"/>
      <c r="R49" s="305">
        <v>46</v>
      </c>
      <c r="S49" s="306"/>
      <c r="T49" s="305">
        <f>SUM(T33:U48)</f>
        <v>120</v>
      </c>
      <c r="U49" s="306"/>
      <c r="V49" s="305">
        <f>SUM(V33:W48)</f>
        <v>374</v>
      </c>
      <c r="W49" s="306"/>
      <c r="X49" s="305">
        <f>SUM(X33:Y48)</f>
        <v>30</v>
      </c>
      <c r="Y49" s="306"/>
      <c r="Z49" s="305">
        <f>SUM(Z33:AA48)</f>
        <v>18.588888888888889</v>
      </c>
      <c r="AA49" s="306"/>
      <c r="AB49" s="305">
        <f>SUM(AB33:AC48)</f>
        <v>1</v>
      </c>
      <c r="AC49" s="306"/>
      <c r="AD49" s="305">
        <f>SUM(AD33:AE48)</f>
        <v>3</v>
      </c>
      <c r="AE49" s="306"/>
      <c r="AF49" s="305">
        <f>SUM(AF33:AG48)</f>
        <v>4</v>
      </c>
      <c r="AG49" s="306"/>
      <c r="AH49" s="303">
        <f>SUM(AH33:AI48)</f>
        <v>30</v>
      </c>
      <c r="AI49" s="304"/>
      <c r="AJ49" s="303">
        <f>SUM(AJ33:AK48)</f>
        <v>900</v>
      </c>
      <c r="AK49" s="304"/>
      <c r="AL49" s="303">
        <f>SUM(AL33:AM48)</f>
        <v>178</v>
      </c>
      <c r="AM49" s="304"/>
      <c r="AN49" s="303">
        <f>SUM(AN33:AO48)</f>
        <v>90</v>
      </c>
      <c r="AO49" s="304"/>
      <c r="AP49" s="303">
        <v>52</v>
      </c>
      <c r="AQ49" s="304"/>
      <c r="AR49" s="303">
        <f>SUM(AR33:AS48)</f>
        <v>20</v>
      </c>
      <c r="AS49" s="304"/>
      <c r="AT49" s="303">
        <f>SUM(AT33:AU48)</f>
        <v>560</v>
      </c>
      <c r="AU49" s="304"/>
      <c r="AV49" s="303">
        <f>SUM(AV33:AW48)</f>
        <v>0</v>
      </c>
      <c r="AW49" s="304"/>
      <c r="AX49" s="303">
        <f>SUM(AX33:AY48)</f>
        <v>20</v>
      </c>
      <c r="AY49" s="304"/>
      <c r="AZ49" s="303">
        <f>SUM(AZ33:BA48)</f>
        <v>0</v>
      </c>
      <c r="BA49" s="304"/>
      <c r="BB49" s="303">
        <v>4</v>
      </c>
      <c r="BC49" s="304"/>
      <c r="BD49" s="303">
        <v>5</v>
      </c>
      <c r="BE49" s="304"/>
      <c r="BF49" s="292"/>
      <c r="BG49" s="293"/>
      <c r="BH49" s="293"/>
      <c r="BI49" s="294"/>
      <c r="BJ49" s="51"/>
    </row>
    <row r="50" spans="1:62" s="44" customFormat="1" ht="27.75" customHeight="1" thickBot="1" x14ac:dyDescent="0.25">
      <c r="A50" s="300" t="s">
        <v>62</v>
      </c>
      <c r="B50" s="301"/>
      <c r="C50" s="301"/>
      <c r="D50" s="301"/>
      <c r="E50" s="301"/>
      <c r="F50" s="301"/>
      <c r="G50" s="301"/>
      <c r="H50" s="301"/>
      <c r="I50" s="302"/>
      <c r="J50" s="390">
        <f>N49/18</f>
        <v>12.555555555555555</v>
      </c>
      <c r="K50" s="391"/>
      <c r="L50" s="391"/>
      <c r="M50" s="391"/>
      <c r="N50" s="391"/>
      <c r="O50" s="391"/>
      <c r="P50" s="391"/>
      <c r="Q50" s="391"/>
      <c r="R50" s="391"/>
      <c r="S50" s="391"/>
      <c r="T50" s="391"/>
      <c r="U50" s="391"/>
      <c r="V50" s="391"/>
      <c r="W50" s="391"/>
      <c r="X50" s="391"/>
      <c r="Y50" s="391"/>
      <c r="Z50" s="391"/>
      <c r="AA50" s="391"/>
      <c r="AB50" s="391"/>
      <c r="AC50" s="391"/>
      <c r="AD50" s="391"/>
      <c r="AE50" s="391"/>
      <c r="AF50" s="391"/>
      <c r="AG50" s="392"/>
      <c r="AH50" s="390">
        <f>AL49/17</f>
        <v>10.470588235294118</v>
      </c>
      <c r="AI50" s="391"/>
      <c r="AJ50" s="391"/>
      <c r="AK50" s="391"/>
      <c r="AL50" s="391"/>
      <c r="AM50" s="391"/>
      <c r="AN50" s="391"/>
      <c r="AO50" s="391"/>
      <c r="AP50" s="391"/>
      <c r="AQ50" s="391"/>
      <c r="AR50" s="391"/>
      <c r="AS50" s="391"/>
      <c r="AT50" s="391"/>
      <c r="AU50" s="391"/>
      <c r="AV50" s="391"/>
      <c r="AW50" s="391"/>
      <c r="AX50" s="391"/>
      <c r="AY50" s="391"/>
      <c r="AZ50" s="391"/>
      <c r="BA50" s="391"/>
      <c r="BB50" s="391"/>
      <c r="BC50" s="391"/>
      <c r="BD50" s="391"/>
      <c r="BE50" s="392"/>
      <c r="BF50" s="292"/>
      <c r="BG50" s="293"/>
      <c r="BH50" s="293"/>
      <c r="BI50" s="294"/>
      <c r="BJ50" s="46"/>
    </row>
    <row r="51" spans="1:62" ht="27" customHeight="1" thickBot="1" x14ac:dyDescent="0.25">
      <c r="A51" s="253" t="s">
        <v>170</v>
      </c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54"/>
    </row>
    <row r="52" spans="1:62" ht="30" customHeight="1" x14ac:dyDescent="0.2">
      <c r="A52" s="82">
        <v>1</v>
      </c>
      <c r="B52" s="307" t="s">
        <v>162</v>
      </c>
      <c r="C52" s="307"/>
      <c r="D52" s="307"/>
      <c r="E52" s="307"/>
      <c r="F52" s="307"/>
      <c r="G52" s="307"/>
      <c r="H52" s="307"/>
      <c r="I52" s="308"/>
      <c r="J52" s="309">
        <v>6</v>
      </c>
      <c r="K52" s="310"/>
      <c r="L52" s="311">
        <f>J52*30</f>
        <v>180</v>
      </c>
      <c r="M52" s="209"/>
      <c r="N52" s="312"/>
      <c r="O52" s="312"/>
      <c r="P52" s="313"/>
      <c r="Q52" s="313"/>
      <c r="R52" s="312"/>
      <c r="S52" s="312"/>
      <c r="T52" s="312"/>
      <c r="U52" s="312"/>
      <c r="V52" s="314">
        <f>L52/3</f>
        <v>60</v>
      </c>
      <c r="W52" s="314"/>
      <c r="X52" s="314">
        <f>L52-V52</f>
        <v>120</v>
      </c>
      <c r="Y52" s="314"/>
      <c r="Z52" s="314"/>
      <c r="AA52" s="314"/>
      <c r="AB52" s="314"/>
      <c r="AC52" s="314"/>
      <c r="AD52" s="314"/>
      <c r="AE52" s="314"/>
      <c r="AF52" s="314" t="s">
        <v>83</v>
      </c>
      <c r="AG52" s="315"/>
      <c r="AH52" s="317"/>
      <c r="AI52" s="318"/>
      <c r="AJ52" s="319"/>
      <c r="AK52" s="314"/>
      <c r="AL52" s="314"/>
      <c r="AM52" s="314"/>
      <c r="AN52" s="314"/>
      <c r="AO52" s="314"/>
      <c r="AP52" s="314"/>
      <c r="AQ52" s="314"/>
      <c r="AR52" s="314"/>
      <c r="AS52" s="314"/>
      <c r="AT52" s="314"/>
      <c r="AU52" s="314"/>
      <c r="AV52" s="314"/>
      <c r="AW52" s="314"/>
      <c r="AX52" s="314"/>
      <c r="AY52" s="314"/>
      <c r="AZ52" s="314"/>
      <c r="BA52" s="314"/>
      <c r="BB52" s="314"/>
      <c r="BC52" s="314"/>
      <c r="BD52" s="314"/>
      <c r="BE52" s="314"/>
      <c r="BF52" s="316" t="s">
        <v>143</v>
      </c>
      <c r="BG52" s="316"/>
      <c r="BH52" s="316"/>
      <c r="BI52" s="316"/>
      <c r="BJ52" s="77"/>
    </row>
    <row r="53" spans="1:62" ht="31.5" customHeight="1" x14ac:dyDescent="0.2">
      <c r="A53" s="80">
        <v>2</v>
      </c>
      <c r="B53" s="114" t="s">
        <v>163</v>
      </c>
      <c r="C53" s="114"/>
      <c r="D53" s="114"/>
      <c r="E53" s="114"/>
      <c r="F53" s="114"/>
      <c r="G53" s="114"/>
      <c r="H53" s="114"/>
      <c r="I53" s="115"/>
      <c r="J53" s="116">
        <v>4.5</v>
      </c>
      <c r="K53" s="117"/>
      <c r="L53" s="118">
        <f>J53*30</f>
        <v>135</v>
      </c>
      <c r="M53" s="119"/>
      <c r="N53" s="120"/>
      <c r="O53" s="120"/>
      <c r="P53" s="121"/>
      <c r="Q53" s="121"/>
      <c r="R53" s="120"/>
      <c r="S53" s="120"/>
      <c r="T53" s="120"/>
      <c r="U53" s="120"/>
      <c r="V53" s="110">
        <f>L53/3</f>
        <v>45</v>
      </c>
      <c r="W53" s="110"/>
      <c r="X53" s="110">
        <f>L53-V53</f>
        <v>90</v>
      </c>
      <c r="Y53" s="110"/>
      <c r="Z53" s="110"/>
      <c r="AA53" s="110"/>
      <c r="AB53" s="110"/>
      <c r="AC53" s="110"/>
      <c r="AD53" s="110"/>
      <c r="AE53" s="110"/>
      <c r="AF53" s="110" t="s">
        <v>83</v>
      </c>
      <c r="AG53" s="106"/>
      <c r="AH53" s="112"/>
      <c r="AI53" s="113"/>
      <c r="AJ53" s="102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1" t="s">
        <v>143</v>
      </c>
      <c r="BG53" s="111"/>
      <c r="BH53" s="111"/>
      <c r="BI53" s="111"/>
      <c r="BJ53" s="78"/>
    </row>
    <row r="54" spans="1:62" ht="24.75" customHeight="1" x14ac:dyDescent="0.2">
      <c r="A54" s="80">
        <v>3</v>
      </c>
      <c r="B54" s="114" t="s">
        <v>164</v>
      </c>
      <c r="C54" s="114"/>
      <c r="D54" s="114"/>
      <c r="E54" s="114"/>
      <c r="F54" s="114"/>
      <c r="G54" s="114"/>
      <c r="H54" s="114"/>
      <c r="I54" s="115"/>
      <c r="J54" s="116">
        <v>3</v>
      </c>
      <c r="K54" s="117"/>
      <c r="L54" s="118">
        <f>J54*30</f>
        <v>90</v>
      </c>
      <c r="M54" s="119"/>
      <c r="N54" s="120"/>
      <c r="O54" s="120"/>
      <c r="P54" s="121"/>
      <c r="Q54" s="121"/>
      <c r="R54" s="120"/>
      <c r="S54" s="120"/>
      <c r="T54" s="120"/>
      <c r="U54" s="120"/>
      <c r="V54" s="110">
        <f>L54/3</f>
        <v>30</v>
      </c>
      <c r="W54" s="110"/>
      <c r="X54" s="110">
        <f>L54-V54</f>
        <v>60</v>
      </c>
      <c r="Y54" s="110"/>
      <c r="Z54" s="110"/>
      <c r="AA54" s="110"/>
      <c r="AB54" s="110"/>
      <c r="AC54" s="110"/>
      <c r="AD54" s="110"/>
      <c r="AE54" s="110"/>
      <c r="AF54" s="110" t="s">
        <v>83</v>
      </c>
      <c r="AG54" s="106"/>
      <c r="AH54" s="112"/>
      <c r="AI54" s="113"/>
      <c r="AJ54" s="102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1" t="s">
        <v>143</v>
      </c>
      <c r="BG54" s="111"/>
      <c r="BH54" s="111"/>
      <c r="BI54" s="111"/>
      <c r="BJ54" s="78"/>
    </row>
    <row r="55" spans="1:62" ht="36.75" customHeight="1" x14ac:dyDescent="0.2">
      <c r="A55" s="80">
        <v>4</v>
      </c>
      <c r="B55" s="114" t="s">
        <v>165</v>
      </c>
      <c r="C55" s="114"/>
      <c r="D55" s="114"/>
      <c r="E55" s="114"/>
      <c r="F55" s="114"/>
      <c r="G55" s="114"/>
      <c r="H55" s="114"/>
      <c r="I55" s="115"/>
      <c r="J55" s="116">
        <v>15</v>
      </c>
      <c r="K55" s="117"/>
      <c r="L55" s="118">
        <f>J55*30</f>
        <v>450</v>
      </c>
      <c r="M55" s="119"/>
      <c r="N55" s="120"/>
      <c r="O55" s="120"/>
      <c r="P55" s="121"/>
      <c r="Q55" s="121"/>
      <c r="R55" s="120"/>
      <c r="S55" s="120"/>
      <c r="T55" s="120"/>
      <c r="U55" s="120"/>
      <c r="V55" s="110">
        <f>L55/3</f>
        <v>150</v>
      </c>
      <c r="W55" s="110"/>
      <c r="X55" s="110">
        <f>L55-V55</f>
        <v>300</v>
      </c>
      <c r="Y55" s="110"/>
      <c r="Z55" s="110"/>
      <c r="AA55" s="110"/>
      <c r="AB55" s="110"/>
      <c r="AC55" s="110"/>
      <c r="AD55" s="110"/>
      <c r="AE55" s="110"/>
      <c r="AF55" s="110"/>
      <c r="AG55" s="106"/>
      <c r="AH55" s="112"/>
      <c r="AI55" s="113"/>
      <c r="AJ55" s="102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0"/>
      <c r="BD55" s="110"/>
      <c r="BE55" s="110"/>
      <c r="BF55" s="111" t="s">
        <v>143</v>
      </c>
      <c r="BG55" s="111"/>
      <c r="BH55" s="111"/>
      <c r="BI55" s="111"/>
      <c r="BJ55" s="78"/>
    </row>
    <row r="56" spans="1:62" ht="36.75" customHeight="1" thickBot="1" x14ac:dyDescent="0.25">
      <c r="A56" s="83">
        <v>5</v>
      </c>
      <c r="B56" s="132" t="s">
        <v>166</v>
      </c>
      <c r="C56" s="132"/>
      <c r="D56" s="132"/>
      <c r="E56" s="132"/>
      <c r="F56" s="132"/>
      <c r="G56" s="132"/>
      <c r="H56" s="132"/>
      <c r="I56" s="133"/>
      <c r="J56" s="393">
        <v>1.5</v>
      </c>
      <c r="K56" s="394"/>
      <c r="L56" s="395">
        <f>J56*30</f>
        <v>45</v>
      </c>
      <c r="M56" s="396"/>
      <c r="N56" s="397"/>
      <c r="O56" s="397"/>
      <c r="P56" s="398"/>
      <c r="Q56" s="398"/>
      <c r="R56" s="397"/>
      <c r="S56" s="397"/>
      <c r="T56" s="397"/>
      <c r="U56" s="397"/>
      <c r="V56" s="321">
        <f>L56/3</f>
        <v>15</v>
      </c>
      <c r="W56" s="321"/>
      <c r="X56" s="321">
        <f>L56-V56</f>
        <v>30</v>
      </c>
      <c r="Y56" s="321"/>
      <c r="Z56" s="321"/>
      <c r="AA56" s="321"/>
      <c r="AB56" s="321"/>
      <c r="AC56" s="321"/>
      <c r="AD56" s="321"/>
      <c r="AE56" s="321"/>
      <c r="AF56" s="321"/>
      <c r="AG56" s="96"/>
      <c r="AH56" s="322"/>
      <c r="AI56" s="323"/>
      <c r="AJ56" s="92"/>
      <c r="AK56" s="321"/>
      <c r="AL56" s="321"/>
      <c r="AM56" s="321"/>
      <c r="AN56" s="321"/>
      <c r="AO56" s="321"/>
      <c r="AP56" s="321"/>
      <c r="AQ56" s="321"/>
      <c r="AR56" s="321"/>
      <c r="AS56" s="321"/>
      <c r="AT56" s="321"/>
      <c r="AU56" s="321"/>
      <c r="AV56" s="321"/>
      <c r="AW56" s="321"/>
      <c r="AX56" s="321"/>
      <c r="AY56" s="321"/>
      <c r="AZ56" s="321"/>
      <c r="BA56" s="321"/>
      <c r="BB56" s="321"/>
      <c r="BC56" s="321"/>
      <c r="BD56" s="321"/>
      <c r="BE56" s="321"/>
      <c r="BF56" s="320" t="s">
        <v>145</v>
      </c>
      <c r="BG56" s="320"/>
      <c r="BH56" s="320"/>
      <c r="BI56" s="320"/>
      <c r="BJ56" s="79"/>
    </row>
    <row r="57" spans="1:62" ht="18" customHeight="1" thickBot="1" x14ac:dyDescent="0.25">
      <c r="A57" s="136" t="s">
        <v>110</v>
      </c>
      <c r="B57" s="137"/>
      <c r="C57" s="137"/>
      <c r="D57" s="137"/>
      <c r="E57" s="137"/>
      <c r="F57" s="137"/>
      <c r="G57" s="137"/>
      <c r="H57" s="137"/>
      <c r="I57" s="137"/>
      <c r="J57" s="134">
        <f>SUM(J52:K56)</f>
        <v>30</v>
      </c>
      <c r="K57" s="135"/>
      <c r="L57" s="131">
        <f>SUM(L52:M56)</f>
        <v>900</v>
      </c>
      <c r="M57" s="123"/>
      <c r="N57" s="131"/>
      <c r="O57" s="123"/>
      <c r="P57" s="122"/>
      <c r="Q57" s="123"/>
      <c r="R57" s="122"/>
      <c r="S57" s="123"/>
      <c r="T57" s="122"/>
      <c r="U57" s="123"/>
      <c r="V57" s="122">
        <f>SUM(V52:W56)</f>
        <v>300</v>
      </c>
      <c r="W57" s="123"/>
      <c r="X57" s="122">
        <f>SUM(X52:Y56)</f>
        <v>600</v>
      </c>
      <c r="Y57" s="123"/>
      <c r="Z57" s="122"/>
      <c r="AA57" s="123"/>
      <c r="AB57" s="122"/>
      <c r="AC57" s="123"/>
      <c r="AD57" s="122"/>
      <c r="AE57" s="123"/>
      <c r="AF57" s="122">
        <v>3</v>
      </c>
      <c r="AG57" s="130"/>
      <c r="AH57" s="122"/>
      <c r="AI57" s="123"/>
      <c r="AJ57" s="131"/>
      <c r="AK57" s="123"/>
      <c r="AL57" s="122"/>
      <c r="AM57" s="123"/>
      <c r="AN57" s="122"/>
      <c r="AO57" s="123"/>
      <c r="AP57" s="122"/>
      <c r="AQ57" s="123"/>
      <c r="AR57" s="122"/>
      <c r="AS57" s="123"/>
      <c r="AT57" s="122"/>
      <c r="AU57" s="123"/>
      <c r="AV57" s="122"/>
      <c r="AW57" s="123"/>
      <c r="AX57" s="122"/>
      <c r="AY57" s="123"/>
      <c r="AZ57" s="122"/>
      <c r="BA57" s="123"/>
      <c r="BB57" s="122"/>
      <c r="BC57" s="123"/>
      <c r="BD57" s="122"/>
      <c r="BE57" s="123"/>
      <c r="BF57" s="405"/>
      <c r="BG57" s="406"/>
      <c r="BH57" s="406"/>
      <c r="BI57" s="407"/>
      <c r="BJ57" s="47"/>
    </row>
    <row r="58" spans="1:62" ht="24.75" customHeight="1" thickBot="1" x14ac:dyDescent="0.25">
      <c r="A58" s="124" t="s">
        <v>62</v>
      </c>
      <c r="B58" s="125"/>
      <c r="C58" s="125"/>
      <c r="D58" s="125"/>
      <c r="E58" s="125"/>
      <c r="F58" s="125"/>
      <c r="G58" s="125"/>
      <c r="H58" s="125"/>
      <c r="I58" s="126"/>
      <c r="J58" s="127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9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9"/>
      <c r="BF58" s="408"/>
      <c r="BG58" s="409"/>
      <c r="BH58" s="409"/>
      <c r="BI58" s="410"/>
      <c r="BJ58" s="48"/>
    </row>
    <row r="59" spans="1:62" ht="18" customHeight="1" thickBot="1" x14ac:dyDescent="0.25">
      <c r="A59" s="414" t="s">
        <v>57</v>
      </c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  <c r="R59" s="414"/>
      <c r="S59" s="414"/>
      <c r="T59" s="414"/>
      <c r="U59" s="414"/>
      <c r="V59" s="414"/>
      <c r="W59" s="414"/>
      <c r="X59" s="414"/>
      <c r="Y59" s="414"/>
      <c r="Z59" s="414"/>
      <c r="AA59" s="414"/>
      <c r="AB59" s="414"/>
      <c r="AC59" s="414"/>
      <c r="AD59" s="414"/>
      <c r="AE59" s="414"/>
      <c r="AF59" s="414"/>
      <c r="BC59" s="27"/>
      <c r="BD59" s="27"/>
      <c r="BE59" s="27"/>
      <c r="BF59" s="27"/>
      <c r="BG59" s="27"/>
      <c r="BH59" s="28"/>
      <c r="BI59" s="28"/>
    </row>
    <row r="60" spans="1:62" ht="29.25" customHeight="1" x14ac:dyDescent="0.2">
      <c r="A60" s="325" t="s">
        <v>31</v>
      </c>
      <c r="B60" s="326"/>
      <c r="C60" s="327" t="s">
        <v>46</v>
      </c>
      <c r="D60" s="328"/>
      <c r="E60" s="328"/>
      <c r="F60" s="328"/>
      <c r="G60" s="328"/>
      <c r="H60" s="328"/>
      <c r="I60" s="328"/>
      <c r="J60" s="328"/>
      <c r="K60" s="328"/>
      <c r="L60" s="328"/>
      <c r="M60" s="328"/>
      <c r="N60" s="326"/>
      <c r="O60" s="329" t="s">
        <v>44</v>
      </c>
      <c r="P60" s="330"/>
      <c r="Q60" s="331"/>
      <c r="R60" s="329" t="s">
        <v>39</v>
      </c>
      <c r="S60" s="330"/>
      <c r="T60" s="331"/>
      <c r="U60" s="329" t="s">
        <v>45</v>
      </c>
      <c r="V60" s="330"/>
      <c r="W60" s="331"/>
      <c r="X60" s="329" t="s">
        <v>47</v>
      </c>
      <c r="Y60" s="330"/>
      <c r="Z60" s="331"/>
      <c r="AA60" s="329" t="s">
        <v>48</v>
      </c>
      <c r="AB60" s="330"/>
      <c r="AC60" s="330"/>
      <c r="AD60" s="330"/>
      <c r="AE60" s="330"/>
      <c r="AF60" s="332"/>
      <c r="BC60" s="27"/>
      <c r="BD60" s="27"/>
      <c r="BE60" s="27"/>
      <c r="BF60" s="27"/>
      <c r="BG60" s="27"/>
      <c r="BH60" s="28"/>
      <c r="BI60" s="28"/>
    </row>
    <row r="61" spans="1:62" ht="18" customHeight="1" x14ac:dyDescent="0.2">
      <c r="A61" s="101">
        <v>1</v>
      </c>
      <c r="B61" s="102"/>
      <c r="C61" s="103" t="s">
        <v>162</v>
      </c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5"/>
      <c r="O61" s="106">
        <v>3</v>
      </c>
      <c r="P61" s="107"/>
      <c r="Q61" s="102"/>
      <c r="R61" s="106">
        <v>6</v>
      </c>
      <c r="S61" s="107"/>
      <c r="T61" s="102"/>
      <c r="U61" s="106">
        <v>180</v>
      </c>
      <c r="V61" s="107"/>
      <c r="W61" s="102"/>
      <c r="X61" s="106">
        <v>4</v>
      </c>
      <c r="Y61" s="107"/>
      <c r="Z61" s="102"/>
      <c r="AA61" s="108" t="s">
        <v>167</v>
      </c>
      <c r="AB61" s="107"/>
      <c r="AC61" s="107"/>
      <c r="AD61" s="107"/>
      <c r="AE61" s="107"/>
      <c r="AF61" s="109"/>
      <c r="AW61" t="s">
        <v>72</v>
      </c>
      <c r="BC61" s="27"/>
      <c r="BD61" s="27"/>
      <c r="BE61" s="27"/>
      <c r="BF61" s="27"/>
      <c r="BG61" s="27"/>
      <c r="BH61" s="28"/>
      <c r="BI61" s="28"/>
    </row>
    <row r="62" spans="1:62" ht="27.75" customHeight="1" x14ac:dyDescent="0.2">
      <c r="A62" s="101">
        <v>2</v>
      </c>
      <c r="B62" s="102"/>
      <c r="C62" s="103" t="s">
        <v>163</v>
      </c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5"/>
      <c r="O62" s="106">
        <v>3</v>
      </c>
      <c r="P62" s="107"/>
      <c r="Q62" s="102"/>
      <c r="R62" s="106">
        <v>4.5</v>
      </c>
      <c r="S62" s="107"/>
      <c r="T62" s="102"/>
      <c r="U62" s="106">
        <v>135</v>
      </c>
      <c r="V62" s="107"/>
      <c r="W62" s="102"/>
      <c r="X62" s="106">
        <v>3</v>
      </c>
      <c r="Y62" s="107"/>
      <c r="Z62" s="102"/>
      <c r="AA62" s="108" t="s">
        <v>167</v>
      </c>
      <c r="AB62" s="107"/>
      <c r="AC62" s="107"/>
      <c r="AD62" s="107"/>
      <c r="AE62" s="107"/>
      <c r="AF62" s="109"/>
      <c r="BC62" s="27"/>
      <c r="BD62" s="27"/>
      <c r="BE62" s="27"/>
      <c r="BF62" s="27"/>
      <c r="BG62" s="27"/>
      <c r="BH62" s="28"/>
      <c r="BI62" s="28"/>
    </row>
    <row r="63" spans="1:62" ht="27.75" customHeight="1" thickBot="1" x14ac:dyDescent="0.25">
      <c r="A63" s="91">
        <v>3</v>
      </c>
      <c r="B63" s="92"/>
      <c r="C63" s="93" t="s">
        <v>164</v>
      </c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5"/>
      <c r="O63" s="96">
        <v>3</v>
      </c>
      <c r="P63" s="97"/>
      <c r="Q63" s="92"/>
      <c r="R63" s="96">
        <v>3</v>
      </c>
      <c r="S63" s="97"/>
      <c r="T63" s="92"/>
      <c r="U63" s="96">
        <v>90</v>
      </c>
      <c r="V63" s="97"/>
      <c r="W63" s="92"/>
      <c r="X63" s="96">
        <v>2</v>
      </c>
      <c r="Y63" s="97"/>
      <c r="Z63" s="92"/>
      <c r="AA63" s="98" t="s">
        <v>167</v>
      </c>
      <c r="AB63" s="97"/>
      <c r="AC63" s="97"/>
      <c r="AD63" s="97"/>
      <c r="AE63" s="97"/>
      <c r="AF63" s="99"/>
      <c r="BC63" s="27"/>
      <c r="BD63" s="27"/>
      <c r="BE63" s="27"/>
      <c r="BF63" s="27"/>
      <c r="BG63" s="27"/>
      <c r="BH63" s="28"/>
      <c r="BI63" s="28"/>
    </row>
    <row r="64" spans="1:62" ht="18" customHeight="1" thickBot="1" x14ac:dyDescent="0.25">
      <c r="A64" s="100" t="s">
        <v>84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8"/>
      <c r="BI64" s="28"/>
    </row>
    <row r="65" spans="1:73" ht="18" customHeight="1" x14ac:dyDescent="0.2">
      <c r="A65" s="401" t="s">
        <v>31</v>
      </c>
      <c r="B65" s="402"/>
      <c r="C65" s="403" t="s">
        <v>85</v>
      </c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403"/>
      <c r="AC65" s="403"/>
      <c r="AD65" s="403" t="s">
        <v>86</v>
      </c>
      <c r="AE65" s="403"/>
      <c r="AF65" s="403"/>
      <c r="AG65" s="404"/>
      <c r="AH65" s="27"/>
      <c r="AI65" s="27"/>
      <c r="AJ65" s="27"/>
      <c r="AK65" s="27"/>
      <c r="AL65" s="27"/>
      <c r="AM65" s="27"/>
      <c r="AN65" s="27"/>
      <c r="AO65" s="27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</row>
    <row r="66" spans="1:73" ht="16.5" customHeight="1" thickBot="1" x14ac:dyDescent="0.25">
      <c r="A66" s="322">
        <v>1</v>
      </c>
      <c r="B66" s="321"/>
      <c r="C66" s="93" t="s">
        <v>166</v>
      </c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5"/>
      <c r="AD66" s="415">
        <v>3</v>
      </c>
      <c r="AE66" s="415"/>
      <c r="AF66" s="415"/>
      <c r="AG66" s="394"/>
      <c r="AH66" s="27"/>
      <c r="AI66" s="27"/>
      <c r="AJ66" s="27"/>
      <c r="AK66" s="27"/>
      <c r="AL66" s="27"/>
      <c r="AM66" s="27"/>
      <c r="AN66" s="27"/>
      <c r="AO66" s="27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1"/>
      <c r="BK66" s="31"/>
      <c r="BL66" s="31"/>
      <c r="BM66" s="31"/>
      <c r="BN66" s="31"/>
      <c r="BO66" s="31"/>
      <c r="BP66" s="411"/>
      <c r="BQ66" s="411"/>
      <c r="BR66" s="411"/>
      <c r="BS66" s="411"/>
      <c r="BT66" s="411"/>
      <c r="BU66" s="411"/>
    </row>
    <row r="67" spans="1:73" s="44" customFormat="1" ht="17.100000000000001" customHeight="1" x14ac:dyDescent="0.2">
      <c r="A67" s="66"/>
      <c r="B67" s="50" t="s">
        <v>168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24"/>
      <c r="BG67" s="24"/>
      <c r="BH67" s="68"/>
      <c r="BI67" s="68"/>
    </row>
    <row r="68" spans="1:73" ht="17.100000000000001" customHeight="1" x14ac:dyDescent="0.2">
      <c r="A68" s="69"/>
      <c r="B68" s="412" t="s">
        <v>151</v>
      </c>
      <c r="C68" s="413"/>
      <c r="D68" s="413"/>
      <c r="E68" s="413"/>
      <c r="F68" s="413"/>
      <c r="G68" s="413"/>
      <c r="H68" s="413"/>
      <c r="I68" s="413"/>
      <c r="J68" s="413"/>
      <c r="K68" s="413"/>
      <c r="L68" s="413"/>
      <c r="M68" s="413"/>
      <c r="N68" s="413"/>
      <c r="O68" s="413"/>
      <c r="P68" s="413"/>
      <c r="Q68" s="413"/>
      <c r="R68" s="413"/>
      <c r="S68" s="413"/>
      <c r="T68" s="413"/>
      <c r="U68" s="413"/>
      <c r="V68" s="413"/>
      <c r="W68" s="413"/>
      <c r="X68" s="413"/>
      <c r="Y68" s="413"/>
      <c r="Z68" s="413"/>
      <c r="AA68" s="413"/>
      <c r="AB68" s="413"/>
      <c r="AC68" s="413"/>
      <c r="AD68" s="413"/>
      <c r="AE68" s="413"/>
      <c r="AF68" s="413"/>
      <c r="AG68" s="413"/>
      <c r="AH68" s="413"/>
      <c r="AI68" s="413"/>
      <c r="AJ68" s="413"/>
      <c r="AK68" s="413"/>
      <c r="AL68" s="413"/>
      <c r="AM68" s="70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58"/>
      <c r="BE68" s="71"/>
      <c r="BF68" s="4"/>
      <c r="BG68" s="4"/>
      <c r="BH68" s="4"/>
      <c r="BI68" s="3"/>
    </row>
    <row r="69" spans="1:73" ht="12.75" customHeight="1" x14ac:dyDescent="0.2">
      <c r="B69" s="399" t="s">
        <v>26</v>
      </c>
      <c r="C69" s="399"/>
      <c r="D69" s="399"/>
      <c r="E69" s="399"/>
      <c r="F69" s="399"/>
      <c r="G69" s="399"/>
      <c r="AH69" s="64"/>
      <c r="AI69" s="64"/>
      <c r="AJ69" s="64"/>
      <c r="AK69" s="64"/>
      <c r="AL69" s="64"/>
      <c r="AN69" s="72"/>
      <c r="AO69" s="72"/>
      <c r="AP69" s="72"/>
      <c r="AQ69" s="72"/>
      <c r="AR69" s="72"/>
      <c r="AS69" s="72"/>
      <c r="AT69" s="72"/>
      <c r="AU69" s="71"/>
      <c r="AV69" s="71"/>
      <c r="AW69" s="71"/>
      <c r="AX69" s="71"/>
      <c r="AY69" s="71"/>
      <c r="AZ69" s="71"/>
      <c r="BA69" s="71"/>
      <c r="BB69" s="71"/>
      <c r="BC69" s="71"/>
      <c r="BD69" s="58"/>
      <c r="BE69" s="71"/>
      <c r="BF69" s="4"/>
      <c r="BG69" s="4"/>
      <c r="BH69" s="4"/>
      <c r="BI69" s="3"/>
    </row>
    <row r="70" spans="1:73" ht="12.75" customHeight="1" x14ac:dyDescent="0.2">
      <c r="B70" s="400" t="s">
        <v>140</v>
      </c>
      <c r="C70" s="399"/>
      <c r="D70" s="399"/>
      <c r="E70" s="399"/>
      <c r="F70" s="399"/>
      <c r="G70" s="399"/>
      <c r="H70" s="399"/>
      <c r="I70" s="399"/>
      <c r="J70" s="399"/>
      <c r="K70" s="399"/>
      <c r="L70" s="399"/>
      <c r="M70" s="399"/>
      <c r="N70" s="399"/>
      <c r="O70" s="399"/>
      <c r="P70" s="399"/>
      <c r="Q70" s="399"/>
      <c r="R70" s="399"/>
      <c r="S70" s="399"/>
      <c r="T70" s="399"/>
      <c r="U70" s="399"/>
      <c r="V70" s="399"/>
      <c r="W70" s="399"/>
      <c r="X70" s="399"/>
      <c r="Y70" s="399"/>
      <c r="Z70" s="399"/>
      <c r="AA70" s="399"/>
      <c r="AB70" s="399"/>
      <c r="AC70" s="399"/>
      <c r="AD70" s="399"/>
      <c r="AE70" s="399"/>
      <c r="AF70" s="399"/>
      <c r="AG70" s="399"/>
      <c r="AH70" s="399"/>
      <c r="AI70" s="399"/>
      <c r="AJ70" s="399"/>
      <c r="AK70" s="399"/>
      <c r="AL70" s="399"/>
      <c r="AM70" s="399"/>
      <c r="AN70" s="72"/>
      <c r="AO70" s="72"/>
      <c r="AP70" s="72"/>
      <c r="AQ70" s="72"/>
      <c r="AR70" s="72"/>
      <c r="AS70" s="72"/>
      <c r="AT70" s="72"/>
      <c r="AU70" s="71"/>
      <c r="AV70" s="71"/>
      <c r="AW70" s="71"/>
      <c r="AX70" s="71"/>
      <c r="AY70" s="71"/>
      <c r="AZ70" s="71"/>
      <c r="BA70" s="71"/>
      <c r="BC70" s="71"/>
      <c r="BD70" s="58"/>
      <c r="BE70" s="71"/>
      <c r="BF70" s="4"/>
      <c r="BG70" s="4"/>
      <c r="BH70" s="4"/>
      <c r="BI70" s="3"/>
    </row>
    <row r="71" spans="1:73" s="44" customFormat="1" ht="12.75" customHeight="1" x14ac:dyDescent="0.2"/>
    <row r="72" spans="1:73" s="44" customFormat="1" ht="12.75" customHeight="1" x14ac:dyDescent="0.2"/>
    <row r="73" spans="1:73" s="44" customFormat="1" x14ac:dyDescent="0.2"/>
    <row r="74" spans="1:73" s="44" customFormat="1" x14ac:dyDescent="0.2"/>
    <row r="75" spans="1:73" s="44" customFormat="1" x14ac:dyDescent="0.2"/>
    <row r="76" spans="1:73" s="44" customFormat="1" x14ac:dyDescent="0.2"/>
    <row r="77" spans="1:73" s="44" customFormat="1" x14ac:dyDescent="0.2"/>
    <row r="78" spans="1:73" s="44" customFormat="1" x14ac:dyDescent="0.2"/>
    <row r="79" spans="1:73" s="44" customFormat="1" x14ac:dyDescent="0.2"/>
    <row r="80" spans="1:73" s="44" customFormat="1" x14ac:dyDescent="0.2"/>
    <row r="81" s="44" customFormat="1" x14ac:dyDescent="0.2"/>
    <row r="82" s="44" customFormat="1" x14ac:dyDescent="0.2"/>
    <row r="83" s="44" customFormat="1" x14ac:dyDescent="0.2"/>
    <row r="84" s="44" customFormat="1" x14ac:dyDescent="0.2"/>
    <row r="85" s="44" customFormat="1" x14ac:dyDescent="0.2"/>
    <row r="86" s="44" customFormat="1" x14ac:dyDescent="0.2"/>
    <row r="87" s="44" customFormat="1" x14ac:dyDescent="0.2"/>
    <row r="88" s="44" customFormat="1" x14ac:dyDescent="0.2"/>
  </sheetData>
  <mergeCells count="733">
    <mergeCell ref="B69:G69"/>
    <mergeCell ref="B70:AM70"/>
    <mergeCell ref="A65:B65"/>
    <mergeCell ref="C65:AC65"/>
    <mergeCell ref="AD65:AG65"/>
    <mergeCell ref="BF57:BI57"/>
    <mergeCell ref="BF58:BI58"/>
    <mergeCell ref="BP66:BU66"/>
    <mergeCell ref="B68:AL68"/>
    <mergeCell ref="A59:AF59"/>
    <mergeCell ref="A61:B61"/>
    <mergeCell ref="C61:N61"/>
    <mergeCell ref="O61:Q61"/>
    <mergeCell ref="R61:T61"/>
    <mergeCell ref="U61:W61"/>
    <mergeCell ref="X61:Z61"/>
    <mergeCell ref="AA61:AF61"/>
    <mergeCell ref="A66:B66"/>
    <mergeCell ref="C66:AC66"/>
    <mergeCell ref="AD66:AG66"/>
    <mergeCell ref="AR57:AS57"/>
    <mergeCell ref="AT57:AU57"/>
    <mergeCell ref="AV57:AW57"/>
    <mergeCell ref="AX57:AY57"/>
    <mergeCell ref="BD49:BE49"/>
    <mergeCell ref="BF49:BI49"/>
    <mergeCell ref="A50:I50"/>
    <mergeCell ref="J50:AG50"/>
    <mergeCell ref="AH50:BE50"/>
    <mergeCell ref="A51:BJ51"/>
    <mergeCell ref="B54:I54"/>
    <mergeCell ref="J56:K56"/>
    <mergeCell ref="L56:M56"/>
    <mergeCell ref="N56:O56"/>
    <mergeCell ref="P56:Q56"/>
    <mergeCell ref="R56:S56"/>
    <mergeCell ref="T56:U56"/>
    <mergeCell ref="V56:W56"/>
    <mergeCell ref="X56:Y56"/>
    <mergeCell ref="Z56:AA56"/>
    <mergeCell ref="AB56:AC56"/>
    <mergeCell ref="AD56:AE56"/>
    <mergeCell ref="AF56:AG56"/>
    <mergeCell ref="AV49:AW49"/>
    <mergeCell ref="AX49:AY49"/>
    <mergeCell ref="AZ49:BA49"/>
    <mergeCell ref="BB49:BC49"/>
    <mergeCell ref="AL49:AM49"/>
    <mergeCell ref="Z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N49:AO49"/>
    <mergeCell ref="AP49:AQ49"/>
    <mergeCell ref="AR49:AS49"/>
    <mergeCell ref="AT49:AU49"/>
    <mergeCell ref="AR26:BI26"/>
    <mergeCell ref="A27:BI27"/>
    <mergeCell ref="A28:A31"/>
    <mergeCell ref="B28:I31"/>
    <mergeCell ref="J28:AG28"/>
    <mergeCell ref="AH28:BE28"/>
    <mergeCell ref="BF28:BI31"/>
    <mergeCell ref="BF38:BI38"/>
    <mergeCell ref="BF37:BI37"/>
    <mergeCell ref="AP37:AQ37"/>
    <mergeCell ref="AV37:AW37"/>
    <mergeCell ref="AT37:AU37"/>
    <mergeCell ref="BD37:BE37"/>
    <mergeCell ref="AX37:AY37"/>
    <mergeCell ref="AH49:AI49"/>
    <mergeCell ref="AJ49:AK49"/>
    <mergeCell ref="B35:I35"/>
    <mergeCell ref="J45:K45"/>
    <mergeCell ref="J40:K40"/>
    <mergeCell ref="L40:M40"/>
    <mergeCell ref="BJ28:BJ31"/>
    <mergeCell ref="J29:K31"/>
    <mergeCell ref="L29:M31"/>
    <mergeCell ref="N29:U29"/>
    <mergeCell ref="V29:W31"/>
    <mergeCell ref="X29:Y31"/>
    <mergeCell ref="Z29:AA31"/>
    <mergeCell ref="AB29:AG29"/>
    <mergeCell ref="AH29:AI31"/>
    <mergeCell ref="AJ29:AK31"/>
    <mergeCell ref="AL29:AS29"/>
    <mergeCell ref="AT29:AU31"/>
    <mergeCell ref="AV29:AW31"/>
    <mergeCell ref="AX29:AY31"/>
    <mergeCell ref="AZ29:BE29"/>
    <mergeCell ref="N30:O31"/>
    <mergeCell ref="AR31:AS31"/>
    <mergeCell ref="AN31:AO31"/>
    <mergeCell ref="AP31:AQ31"/>
    <mergeCell ref="AB30:AC31"/>
    <mergeCell ref="AD30:AE31"/>
    <mergeCell ref="AF30:AG31"/>
    <mergeCell ref="AL30:AM31"/>
    <mergeCell ref="AN30:AS30"/>
    <mergeCell ref="Q2:AZ2"/>
    <mergeCell ref="Q3:AZ3"/>
    <mergeCell ref="Q4:AZ4"/>
    <mergeCell ref="Q6:AZ6"/>
    <mergeCell ref="B8:J8"/>
    <mergeCell ref="K8:AJ8"/>
    <mergeCell ref="B9:J9"/>
    <mergeCell ref="K9:AJ9"/>
    <mergeCell ref="B10:J10"/>
    <mergeCell ref="K10:AJ10"/>
    <mergeCell ref="AX5:BJ5"/>
    <mergeCell ref="B11:J11"/>
    <mergeCell ref="K11:AJ11"/>
    <mergeCell ref="B12:J12"/>
    <mergeCell ref="K12:AJ12"/>
    <mergeCell ref="B13:J13"/>
    <mergeCell ref="K13:AJ13"/>
    <mergeCell ref="B14:J14"/>
    <mergeCell ref="K14:AJ14"/>
    <mergeCell ref="B15:J15"/>
    <mergeCell ref="K15:AJ15"/>
    <mergeCell ref="B16:J16"/>
    <mergeCell ref="K16:AJ16"/>
    <mergeCell ref="BB54:BC54"/>
    <mergeCell ref="A60:B60"/>
    <mergeCell ref="C60:N60"/>
    <mergeCell ref="O60:Q60"/>
    <mergeCell ref="R60:T60"/>
    <mergeCell ref="U60:W60"/>
    <mergeCell ref="X60:Z60"/>
    <mergeCell ref="AA60:AF60"/>
    <mergeCell ref="AZ54:BA54"/>
    <mergeCell ref="AP52:AQ52"/>
    <mergeCell ref="AR52:AS52"/>
    <mergeCell ref="AT52:AU52"/>
    <mergeCell ref="AV52:AW52"/>
    <mergeCell ref="AX52:AY52"/>
    <mergeCell ref="Z54:AA54"/>
    <mergeCell ref="AP56:AQ56"/>
    <mergeCell ref="AR56:AS56"/>
    <mergeCell ref="AT56:AU56"/>
    <mergeCell ref="AV56:AW56"/>
    <mergeCell ref="AX56:AY56"/>
    <mergeCell ref="AZ56:BA56"/>
    <mergeCell ref="AS25:BD25"/>
    <mergeCell ref="BF56:BI56"/>
    <mergeCell ref="AL54:AM54"/>
    <mergeCell ref="AN54:AO54"/>
    <mergeCell ref="AP54:AQ54"/>
    <mergeCell ref="AB54:AC54"/>
    <mergeCell ref="AD54:AE54"/>
    <mergeCell ref="BD54:BE54"/>
    <mergeCell ref="AR54:AS54"/>
    <mergeCell ref="AT54:AU54"/>
    <mergeCell ref="AV54:AW54"/>
    <mergeCell ref="AF54:AG54"/>
    <mergeCell ref="AH54:AI54"/>
    <mergeCell ref="AJ54:AK54"/>
    <mergeCell ref="AX54:AY54"/>
    <mergeCell ref="BB56:BC56"/>
    <mergeCell ref="BD56:BE56"/>
    <mergeCell ref="AH56:AI56"/>
    <mergeCell ref="AJ56:AK56"/>
    <mergeCell ref="AL56:AM56"/>
    <mergeCell ref="AN56:AO56"/>
    <mergeCell ref="AR55:AS55"/>
    <mergeCell ref="AT55:AU55"/>
    <mergeCell ref="AV55:AW55"/>
    <mergeCell ref="AX55:AY55"/>
    <mergeCell ref="BF52:BI52"/>
    <mergeCell ref="J54:K54"/>
    <mergeCell ref="L54:M54"/>
    <mergeCell ref="N54:O54"/>
    <mergeCell ref="P54:Q54"/>
    <mergeCell ref="R54:S54"/>
    <mergeCell ref="T54:U54"/>
    <mergeCell ref="V52:W52"/>
    <mergeCell ref="X52:Y52"/>
    <mergeCell ref="Z52:AA52"/>
    <mergeCell ref="AB52:AC52"/>
    <mergeCell ref="BD52:BE52"/>
    <mergeCell ref="AH52:AI52"/>
    <mergeCell ref="AJ52:AK52"/>
    <mergeCell ref="AL52:AM52"/>
    <mergeCell ref="AN52:AO52"/>
    <mergeCell ref="BF54:BI54"/>
    <mergeCell ref="AZ53:BA53"/>
    <mergeCell ref="BB53:BC53"/>
    <mergeCell ref="BD53:BE53"/>
    <mergeCell ref="BF53:BI53"/>
    <mergeCell ref="X54:Y54"/>
    <mergeCell ref="V54:W54"/>
    <mergeCell ref="B52:I52"/>
    <mergeCell ref="J52:K52"/>
    <mergeCell ref="L52:M52"/>
    <mergeCell ref="N52:O52"/>
    <mergeCell ref="P52:Q52"/>
    <mergeCell ref="R52:S52"/>
    <mergeCell ref="T52:U52"/>
    <mergeCell ref="AZ52:BA52"/>
    <mergeCell ref="BB52:BC52"/>
    <mergeCell ref="AD52:AE52"/>
    <mergeCell ref="AF52:AG52"/>
    <mergeCell ref="BF50:BI50"/>
    <mergeCell ref="B47:I47"/>
    <mergeCell ref="B48:I48"/>
    <mergeCell ref="J48:K48"/>
    <mergeCell ref="L48:M48"/>
    <mergeCell ref="N48:O48"/>
    <mergeCell ref="P48:Q48"/>
    <mergeCell ref="R48:S48"/>
    <mergeCell ref="T48:U48"/>
    <mergeCell ref="V48:W48"/>
    <mergeCell ref="X48:Y48"/>
    <mergeCell ref="A49:I49"/>
    <mergeCell ref="J49:K49"/>
    <mergeCell ref="L49:M49"/>
    <mergeCell ref="N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B42:I42"/>
    <mergeCell ref="B44:I44"/>
    <mergeCell ref="B43:I43"/>
    <mergeCell ref="J43:K43"/>
    <mergeCell ref="L43:M43"/>
    <mergeCell ref="N43:O43"/>
    <mergeCell ref="J42:K42"/>
    <mergeCell ref="J44:K44"/>
    <mergeCell ref="J41:K41"/>
    <mergeCell ref="B41:I41"/>
    <mergeCell ref="N41:O41"/>
    <mergeCell ref="B40:I40"/>
    <mergeCell ref="B39:I39"/>
    <mergeCell ref="J39:K39"/>
    <mergeCell ref="L39:M39"/>
    <mergeCell ref="N39:O39"/>
    <mergeCell ref="AT33:AU33"/>
    <mergeCell ref="AP33:AQ33"/>
    <mergeCell ref="AR33:AS33"/>
    <mergeCell ref="AN33:AO33"/>
    <mergeCell ref="AF33:AG33"/>
    <mergeCell ref="V34:W34"/>
    <mergeCell ref="X33:Y33"/>
    <mergeCell ref="V33:W33"/>
    <mergeCell ref="AD33:AE33"/>
    <mergeCell ref="Z34:AA34"/>
    <mergeCell ref="AB34:AC34"/>
    <mergeCell ref="AH33:AI33"/>
    <mergeCell ref="AJ33:AK33"/>
    <mergeCell ref="AL33:AM33"/>
    <mergeCell ref="AB33:AC33"/>
    <mergeCell ref="AD34:AE34"/>
    <mergeCell ref="AF34:AG34"/>
    <mergeCell ref="AH34:AI34"/>
    <mergeCell ref="AH35:AI35"/>
    <mergeCell ref="A32:BJ32"/>
    <mergeCell ref="R31:S31"/>
    <mergeCell ref="T31:U31"/>
    <mergeCell ref="P30:U30"/>
    <mergeCell ref="BF35:BI35"/>
    <mergeCell ref="AV35:AW35"/>
    <mergeCell ref="AX35:AY35"/>
    <mergeCell ref="AX34:AY34"/>
    <mergeCell ref="AV34:AW34"/>
    <mergeCell ref="AV33:AW33"/>
    <mergeCell ref="BB35:BC35"/>
    <mergeCell ref="AZ30:BA31"/>
    <mergeCell ref="BB30:BC31"/>
    <mergeCell ref="BD30:BE31"/>
    <mergeCell ref="BD35:BE35"/>
    <mergeCell ref="BD34:BE34"/>
    <mergeCell ref="AZ34:BA34"/>
    <mergeCell ref="BD33:BE33"/>
    <mergeCell ref="AZ33:BA33"/>
    <mergeCell ref="AX33:AY33"/>
    <mergeCell ref="BB34:BC34"/>
    <mergeCell ref="BB33:BC33"/>
    <mergeCell ref="BF33:BI33"/>
    <mergeCell ref="BF34:BI34"/>
    <mergeCell ref="BB37:BC37"/>
    <mergeCell ref="AZ35:BA35"/>
    <mergeCell ref="AJ37:AK37"/>
    <mergeCell ref="AP35:AQ35"/>
    <mergeCell ref="AR35:AS35"/>
    <mergeCell ref="AT35:AU35"/>
    <mergeCell ref="AN34:AO34"/>
    <mergeCell ref="AL37:AM37"/>
    <mergeCell ref="AP34:AQ34"/>
    <mergeCell ref="AR34:AS34"/>
    <mergeCell ref="AT34:AU34"/>
    <mergeCell ref="AZ36:BA36"/>
    <mergeCell ref="BB36:BC36"/>
    <mergeCell ref="AZ37:BA37"/>
    <mergeCell ref="AJ34:AK34"/>
    <mergeCell ref="AL34:AM34"/>
    <mergeCell ref="AF35:AG35"/>
    <mergeCell ref="Z35:AA35"/>
    <mergeCell ref="X35:Y35"/>
    <mergeCell ref="AB35:AC35"/>
    <mergeCell ref="AH37:AI37"/>
    <mergeCell ref="V35:W35"/>
    <mergeCell ref="AD35:AE35"/>
    <mergeCell ref="AD37:AE37"/>
    <mergeCell ref="AF37:AG37"/>
    <mergeCell ref="AB37:AC37"/>
    <mergeCell ref="X37:Y37"/>
    <mergeCell ref="V37:W37"/>
    <mergeCell ref="Z37:AA37"/>
    <mergeCell ref="N40:O40"/>
    <mergeCell ref="R35:S35"/>
    <mergeCell ref="AR37:AS37"/>
    <mergeCell ref="AJ35:AK35"/>
    <mergeCell ref="AL35:AM35"/>
    <mergeCell ref="AN35:AO35"/>
    <mergeCell ref="AN37:AO37"/>
    <mergeCell ref="L33:M33"/>
    <mergeCell ref="L34:M34"/>
    <mergeCell ref="X34:Y34"/>
    <mergeCell ref="P37:Q37"/>
    <mergeCell ref="R38:S38"/>
    <mergeCell ref="V38:W38"/>
    <mergeCell ref="Z38:AA38"/>
    <mergeCell ref="P38:Q38"/>
    <mergeCell ref="Z33:AA33"/>
    <mergeCell ref="R33:S33"/>
    <mergeCell ref="L35:M35"/>
    <mergeCell ref="R37:S37"/>
    <mergeCell ref="T35:U35"/>
    <mergeCell ref="T33:U33"/>
    <mergeCell ref="T34:U34"/>
    <mergeCell ref="N33:O33"/>
    <mergeCell ref="T37:U37"/>
    <mergeCell ref="AX38:AY38"/>
    <mergeCell ref="AZ38:BA38"/>
    <mergeCell ref="BB38:BC38"/>
    <mergeCell ref="AP41:AQ41"/>
    <mergeCell ref="AR41:AS41"/>
    <mergeCell ref="AP42:AQ42"/>
    <mergeCell ref="AV41:AW41"/>
    <mergeCell ref="AT41:AU41"/>
    <mergeCell ref="AP38:AQ38"/>
    <mergeCell ref="AV38:AW38"/>
    <mergeCell ref="AR38:AS38"/>
    <mergeCell ref="AT38:AU38"/>
    <mergeCell ref="AR40:AS40"/>
    <mergeCell ref="AT40:AU40"/>
    <mergeCell ref="AZ41:BA41"/>
    <mergeCell ref="BB42:BC42"/>
    <mergeCell ref="AZ39:BA39"/>
    <mergeCell ref="BB39:BC39"/>
    <mergeCell ref="AX40:AY40"/>
    <mergeCell ref="AV40:AW40"/>
    <mergeCell ref="AP40:AQ40"/>
    <mergeCell ref="T40:U40"/>
    <mergeCell ref="V40:W40"/>
    <mergeCell ref="L47:M47"/>
    <mergeCell ref="X41:Y41"/>
    <mergeCell ref="X40:Y40"/>
    <mergeCell ref="L42:M42"/>
    <mergeCell ref="N42:O42"/>
    <mergeCell ref="L44:M44"/>
    <mergeCell ref="N44:O44"/>
    <mergeCell ref="P44:Q44"/>
    <mergeCell ref="R44:S44"/>
    <mergeCell ref="L41:M41"/>
    <mergeCell ref="V42:W42"/>
    <mergeCell ref="X42:Y42"/>
    <mergeCell ref="P43:Q43"/>
    <mergeCell ref="R43:S43"/>
    <mergeCell ref="R45:S45"/>
    <mergeCell ref="T45:U45"/>
    <mergeCell ref="T41:U41"/>
    <mergeCell ref="V41:W41"/>
    <mergeCell ref="V45:W45"/>
    <mergeCell ref="V47:W47"/>
    <mergeCell ref="P47:Q47"/>
    <mergeCell ref="P41:Q41"/>
    <mergeCell ref="X38:Y38"/>
    <mergeCell ref="AD45:AE45"/>
    <mergeCell ref="AF45:AG45"/>
    <mergeCell ref="AF47:AG47"/>
    <mergeCell ref="Z43:AA43"/>
    <mergeCell ref="AB43:AC43"/>
    <mergeCell ref="AD43:AE43"/>
    <mergeCell ref="AJ45:AK45"/>
    <mergeCell ref="Z46:AA46"/>
    <mergeCell ref="AB46:AC46"/>
    <mergeCell ref="AH45:AI45"/>
    <mergeCell ref="AB38:AC38"/>
    <mergeCell ref="AJ38:AK38"/>
    <mergeCell ref="X43:Y43"/>
    <mergeCell ref="Z42:AA42"/>
    <mergeCell ref="AB42:AC42"/>
    <mergeCell ref="AF42:AG42"/>
    <mergeCell ref="AH41:AI41"/>
    <mergeCell ref="AF41:AG41"/>
    <mergeCell ref="AD41:AE41"/>
    <mergeCell ref="AH46:AI46"/>
    <mergeCell ref="AJ46:AK46"/>
    <mergeCell ref="Z45:AA45"/>
    <mergeCell ref="AB45:AC45"/>
    <mergeCell ref="AN45:AO45"/>
    <mergeCell ref="AP43:AQ43"/>
    <mergeCell ref="AJ43:AK43"/>
    <mergeCell ref="AD38:AE38"/>
    <mergeCell ref="AF38:AG38"/>
    <mergeCell ref="Z47:AA47"/>
    <mergeCell ref="AH47:AI47"/>
    <mergeCell ref="AB47:AC47"/>
    <mergeCell ref="AD47:AE47"/>
    <mergeCell ref="Z40:AA40"/>
    <mergeCell ref="AF40:AG40"/>
    <mergeCell ref="AH40:AI40"/>
    <mergeCell ref="AL40:AM40"/>
    <mergeCell ref="AN40:AO40"/>
    <mergeCell ref="AN41:AO41"/>
    <mergeCell ref="AN43:AO43"/>
    <mergeCell ref="AL41:AM41"/>
    <mergeCell ref="AJ41:AK41"/>
    <mergeCell ref="AB41:AC41"/>
    <mergeCell ref="AJ40:AK40"/>
    <mergeCell ref="AJ42:AK42"/>
    <mergeCell ref="AL42:AM42"/>
    <mergeCell ref="AN42:AO42"/>
    <mergeCell ref="AH42:AI42"/>
    <mergeCell ref="A22:B22"/>
    <mergeCell ref="BC18:BC21"/>
    <mergeCell ref="BD18:BD21"/>
    <mergeCell ref="BE18:BE21"/>
    <mergeCell ref="B33:I33"/>
    <mergeCell ref="B34:I34"/>
    <mergeCell ref="B37:I37"/>
    <mergeCell ref="B38:I38"/>
    <mergeCell ref="AN38:AO38"/>
    <mergeCell ref="AL38:AM38"/>
    <mergeCell ref="AH38:AI38"/>
    <mergeCell ref="T38:U38"/>
    <mergeCell ref="P31:Q31"/>
    <mergeCell ref="J38:K38"/>
    <mergeCell ref="J33:K33"/>
    <mergeCell ref="J34:K34"/>
    <mergeCell ref="J35:K35"/>
    <mergeCell ref="L38:M38"/>
    <mergeCell ref="N35:O35"/>
    <mergeCell ref="N34:O34"/>
    <mergeCell ref="P34:Q34"/>
    <mergeCell ref="P35:Q35"/>
    <mergeCell ref="R34:S34"/>
    <mergeCell ref="BD38:BE38"/>
    <mergeCell ref="BC17:BI17"/>
    <mergeCell ref="A18:B21"/>
    <mergeCell ref="N38:O38"/>
    <mergeCell ref="N37:O37"/>
    <mergeCell ref="J37:K37"/>
    <mergeCell ref="P33:Q33"/>
    <mergeCell ref="L37:M37"/>
    <mergeCell ref="A17:BB17"/>
    <mergeCell ref="AP18:AR18"/>
    <mergeCell ref="AT18:AW18"/>
    <mergeCell ref="AY18:BA18"/>
    <mergeCell ref="C18:E18"/>
    <mergeCell ref="G18:J18"/>
    <mergeCell ref="P18:S18"/>
    <mergeCell ref="T18:W18"/>
    <mergeCell ref="Y18:AA18"/>
    <mergeCell ref="AC18:AE18"/>
    <mergeCell ref="AG18:AJ18"/>
    <mergeCell ref="AL18:AN18"/>
    <mergeCell ref="BF18:BF21"/>
    <mergeCell ref="BG18:BG21"/>
    <mergeCell ref="BH18:BH21"/>
    <mergeCell ref="BI18:BI21"/>
    <mergeCell ref="A23:B23"/>
    <mergeCell ref="BF48:BI48"/>
    <mergeCell ref="BF47:BI47"/>
    <mergeCell ref="AL47:AM47"/>
    <mergeCell ref="AJ47:AK47"/>
    <mergeCell ref="BD47:BE47"/>
    <mergeCell ref="BB47:BC47"/>
    <mergeCell ref="AX47:AY47"/>
    <mergeCell ref="AZ47:BA47"/>
    <mergeCell ref="AT47:AU47"/>
    <mergeCell ref="AV47:AW47"/>
    <mergeCell ref="AR47:AS47"/>
    <mergeCell ref="AN47:AO47"/>
    <mergeCell ref="AP47:AQ47"/>
    <mergeCell ref="AR48:AS48"/>
    <mergeCell ref="AT48:AU48"/>
    <mergeCell ref="AV48:AW48"/>
    <mergeCell ref="AX48:AY48"/>
    <mergeCell ref="AZ48:BA48"/>
    <mergeCell ref="BB48:BC48"/>
    <mergeCell ref="BD48:BE48"/>
    <mergeCell ref="BF46:BI46"/>
    <mergeCell ref="BB45:BC45"/>
    <mergeCell ref="BD45:BE45"/>
    <mergeCell ref="BF45:BI45"/>
    <mergeCell ref="AZ45:BA45"/>
    <mergeCell ref="AZ46:BA46"/>
    <mergeCell ref="BF44:BI44"/>
    <mergeCell ref="AZ44:BA44"/>
    <mergeCell ref="BB44:BC44"/>
    <mergeCell ref="BD44:BE44"/>
    <mergeCell ref="BB46:BC46"/>
    <mergeCell ref="BD46:BE46"/>
    <mergeCell ref="BF40:BI40"/>
    <mergeCell ref="BB43:BC43"/>
    <mergeCell ref="BD43:BE43"/>
    <mergeCell ref="AZ42:BA42"/>
    <mergeCell ref="BD42:BE42"/>
    <mergeCell ref="BF42:BI42"/>
    <mergeCell ref="BF41:BI41"/>
    <mergeCell ref="BB41:BC41"/>
    <mergeCell ref="BF43:BI43"/>
    <mergeCell ref="AZ43:BA43"/>
    <mergeCell ref="AZ40:BA40"/>
    <mergeCell ref="BD40:BE40"/>
    <mergeCell ref="BB40:BC40"/>
    <mergeCell ref="AR43:AS43"/>
    <mergeCell ref="AT42:AU42"/>
    <mergeCell ref="AV43:AW43"/>
    <mergeCell ref="BD41:BE41"/>
    <mergeCell ref="AX45:AY45"/>
    <mergeCell ref="AX46:AY46"/>
    <mergeCell ref="AX43:AY43"/>
    <mergeCell ref="AV42:AW42"/>
    <mergeCell ref="AX42:AY42"/>
    <mergeCell ref="AT43:AU43"/>
    <mergeCell ref="AX41:AY41"/>
    <mergeCell ref="AR42:AS42"/>
    <mergeCell ref="AV46:AW46"/>
    <mergeCell ref="AV45:AW45"/>
    <mergeCell ref="AV44:AW44"/>
    <mergeCell ref="AX44:AY44"/>
    <mergeCell ref="R46:S46"/>
    <mergeCell ref="X46:Y46"/>
    <mergeCell ref="X47:Y47"/>
    <mergeCell ref="AL45:AM45"/>
    <mergeCell ref="AT44:AU44"/>
    <mergeCell ref="AP45:AQ45"/>
    <mergeCell ref="AL44:AM44"/>
    <mergeCell ref="AR45:AS45"/>
    <mergeCell ref="AJ44:AK44"/>
    <mergeCell ref="AP46:AQ46"/>
    <mergeCell ref="AR46:AS46"/>
    <mergeCell ref="AT46:AU46"/>
    <mergeCell ref="AT45:AU45"/>
    <mergeCell ref="AR44:AS44"/>
    <mergeCell ref="AP44:AQ44"/>
    <mergeCell ref="T47:U47"/>
    <mergeCell ref="V46:W46"/>
    <mergeCell ref="R47:S47"/>
    <mergeCell ref="AD46:AE46"/>
    <mergeCell ref="AL46:AM46"/>
    <mergeCell ref="AN46:AO46"/>
    <mergeCell ref="T46:U46"/>
    <mergeCell ref="X45:Y45"/>
    <mergeCell ref="AF46:AG46"/>
    <mergeCell ref="L45:M45"/>
    <mergeCell ref="N45:O45"/>
    <mergeCell ref="P45:Q45"/>
    <mergeCell ref="J47:K47"/>
    <mergeCell ref="B46:I46"/>
    <mergeCell ref="J46:K46"/>
    <mergeCell ref="L46:M46"/>
    <mergeCell ref="N46:O46"/>
    <mergeCell ref="P46:Q46"/>
    <mergeCell ref="N47:O47"/>
    <mergeCell ref="B45:I45"/>
    <mergeCell ref="P42:Q42"/>
    <mergeCell ref="R42:S42"/>
    <mergeCell ref="T42:U42"/>
    <mergeCell ref="P40:Q40"/>
    <mergeCell ref="R40:S40"/>
    <mergeCell ref="AL43:AM43"/>
    <mergeCell ref="AN44:AO44"/>
    <mergeCell ref="AD42:AE42"/>
    <mergeCell ref="Z41:AA41"/>
    <mergeCell ref="R41:S41"/>
    <mergeCell ref="T44:U44"/>
    <mergeCell ref="V44:W44"/>
    <mergeCell ref="X44:Y44"/>
    <mergeCell ref="AH44:AI44"/>
    <mergeCell ref="Z44:AA44"/>
    <mergeCell ref="AB44:AC44"/>
    <mergeCell ref="AD44:AE44"/>
    <mergeCell ref="T43:U43"/>
    <mergeCell ref="V43:W43"/>
    <mergeCell ref="AH43:AI43"/>
    <mergeCell ref="AF44:AG44"/>
    <mergeCell ref="AF43:AG43"/>
    <mergeCell ref="AB40:AC40"/>
    <mergeCell ref="AD40:AE40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AT39:AU39"/>
    <mergeCell ref="AV39:AW39"/>
    <mergeCell ref="AX39:AY39"/>
    <mergeCell ref="BD39:BE39"/>
    <mergeCell ref="BF39:BI39"/>
    <mergeCell ref="B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AT36:AU36"/>
    <mergeCell ref="AV36:AW36"/>
    <mergeCell ref="AX36:AY36"/>
    <mergeCell ref="BD36:BE36"/>
    <mergeCell ref="BF36:BI36"/>
    <mergeCell ref="B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J53:AK53"/>
    <mergeCell ref="AL53:AM53"/>
    <mergeCell ref="AN53:AO53"/>
    <mergeCell ref="AP53:AQ53"/>
    <mergeCell ref="AR53:AS53"/>
    <mergeCell ref="AT53:AU53"/>
    <mergeCell ref="AV53:AW53"/>
    <mergeCell ref="AX53:AY53"/>
    <mergeCell ref="B56:I56"/>
    <mergeCell ref="J57:K57"/>
    <mergeCell ref="L57:M57"/>
    <mergeCell ref="N57:O57"/>
    <mergeCell ref="P57:Q57"/>
    <mergeCell ref="R57:S57"/>
    <mergeCell ref="T57:U57"/>
    <mergeCell ref="V57:W57"/>
    <mergeCell ref="X57:Y57"/>
    <mergeCell ref="A57:I57"/>
    <mergeCell ref="AZ57:BA57"/>
    <mergeCell ref="BB57:BC57"/>
    <mergeCell ref="BD57:BE57"/>
    <mergeCell ref="A58:I58"/>
    <mergeCell ref="J58:AG58"/>
    <mergeCell ref="AH58:BE58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B55:I55"/>
    <mergeCell ref="J55:K55"/>
    <mergeCell ref="L55:M55"/>
    <mergeCell ref="N55:O55"/>
    <mergeCell ref="P55:Q55"/>
    <mergeCell ref="R55:S55"/>
    <mergeCell ref="T55:U55"/>
    <mergeCell ref="V55:W55"/>
    <mergeCell ref="X55:Y55"/>
    <mergeCell ref="AZ55:BA55"/>
    <mergeCell ref="BB55:BC55"/>
    <mergeCell ref="BD55:BE55"/>
    <mergeCell ref="BF55:BI55"/>
    <mergeCell ref="Z55:AA55"/>
    <mergeCell ref="AB55:AC55"/>
    <mergeCell ref="AD55:AE55"/>
    <mergeCell ref="AF55:AG55"/>
    <mergeCell ref="AH55:AI55"/>
    <mergeCell ref="AJ55:AK55"/>
    <mergeCell ref="AL55:AM55"/>
    <mergeCell ref="AN55:AO55"/>
    <mergeCell ref="AP55:AQ55"/>
    <mergeCell ref="A63:B63"/>
    <mergeCell ref="C63:N63"/>
    <mergeCell ref="O63:Q63"/>
    <mergeCell ref="R63:T63"/>
    <mergeCell ref="U63:W63"/>
    <mergeCell ref="X63:Z63"/>
    <mergeCell ref="AA63:AF63"/>
    <mergeCell ref="A64:AF64"/>
    <mergeCell ref="A62:B62"/>
    <mergeCell ref="C62:N62"/>
    <mergeCell ref="O62:Q62"/>
    <mergeCell ref="R62:T62"/>
    <mergeCell ref="U62:W62"/>
    <mergeCell ref="X62:Z62"/>
    <mergeCell ref="AA62:AF62"/>
  </mergeCells>
  <phoneticPr fontId="3" type="noConversion"/>
  <printOptions horizontalCentered="1"/>
  <pageMargins left="0.51181102362204722" right="0.19685039370078741" top="0.6692913385826772" bottom="0.47244094488188981" header="0.6692913385826772" footer="0.47244094488188981"/>
  <pageSetup paperSize="9" scale="87" orientation="landscape" r:id="rId1"/>
  <headerFooter alignWithMargins="0"/>
  <rowBreaks count="3" manualBreakCount="3">
    <brk id="26" max="61" man="1"/>
    <brk id="39" max="61" man="1"/>
    <brk id="50" max="6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</cp:lastModifiedBy>
  <cp:lastPrinted>2024-10-14T07:57:31Z</cp:lastPrinted>
  <dcterms:created xsi:type="dcterms:W3CDTF">2010-07-18T09:00:09Z</dcterms:created>
  <dcterms:modified xsi:type="dcterms:W3CDTF">2024-10-15T18:13:58Z</dcterms:modified>
</cp:coreProperties>
</file>