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firstSheet="2" activeTab="2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RUP!$N$5:$U$101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K_plan!$A$1:$BA$41</definedName>
    <definedName name="_xlnm.Print_Area" localSheetId="3">RUP!$A$1:$V$101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/>
  <c r="E26"/>
  <c r="D26"/>
  <c r="C26"/>
  <c r="H83"/>
  <c r="V71"/>
  <c r="U70"/>
  <c r="T69"/>
  <c r="D67" l="1"/>
  <c r="L38" i="6"/>
  <c r="L39"/>
  <c r="L40"/>
  <c r="L37"/>
  <c r="J40"/>
  <c r="J41" s="1"/>
  <c r="H40"/>
  <c r="D38"/>
  <c r="D39"/>
  <c r="D40"/>
  <c r="D37"/>
  <c r="B38"/>
  <c r="B39"/>
  <c r="B40"/>
  <c r="B37"/>
  <c r="E73" i="1"/>
  <c r="E76" s="1"/>
  <c r="F73"/>
  <c r="F76" s="1"/>
  <c r="C73"/>
  <c r="C76" s="1"/>
  <c r="J72"/>
  <c r="K72"/>
  <c r="L72"/>
  <c r="M72"/>
  <c r="O72"/>
  <c r="P72"/>
  <c r="G72"/>
  <c r="D72"/>
  <c r="J67"/>
  <c r="K67"/>
  <c r="L67"/>
  <c r="M67"/>
  <c r="O67"/>
  <c r="P67"/>
  <c r="U67"/>
  <c r="V67"/>
  <c r="G67"/>
  <c r="E60"/>
  <c r="E75" s="1"/>
  <c r="F60"/>
  <c r="F75" s="1"/>
  <c r="J51"/>
  <c r="K51"/>
  <c r="L51"/>
  <c r="M51"/>
  <c r="G51"/>
  <c r="H30"/>
  <c r="W30" s="1"/>
  <c r="H31"/>
  <c r="W31" s="1"/>
  <c r="H32"/>
  <c r="W32" s="1"/>
  <c r="H33"/>
  <c r="W33" s="1"/>
  <c r="H34"/>
  <c r="H35"/>
  <c r="H36"/>
  <c r="W36" s="1"/>
  <c r="H37"/>
  <c r="H38"/>
  <c r="H39"/>
  <c r="H40"/>
  <c r="W40" s="1"/>
  <c r="H41"/>
  <c r="W41" s="1"/>
  <c r="H42"/>
  <c r="H43"/>
  <c r="W43" s="1"/>
  <c r="H44"/>
  <c r="H45"/>
  <c r="W45" s="1"/>
  <c r="H46"/>
  <c r="H47"/>
  <c r="H48"/>
  <c r="W48" s="1"/>
  <c r="H49"/>
  <c r="W49" s="1"/>
  <c r="H50"/>
  <c r="V59"/>
  <c r="U59"/>
  <c r="T59"/>
  <c r="S59"/>
  <c r="R59"/>
  <c r="Q59"/>
  <c r="P59"/>
  <c r="O59"/>
  <c r="N59"/>
  <c r="M59"/>
  <c r="L59"/>
  <c r="K59"/>
  <c r="J59"/>
  <c r="I59"/>
  <c r="G59"/>
  <c r="D59"/>
  <c r="C59"/>
  <c r="H58"/>
  <c r="H57"/>
  <c r="W56"/>
  <c r="H55"/>
  <c r="W55" s="1"/>
  <c r="I55"/>
  <c r="J55"/>
  <c r="K55"/>
  <c r="L55"/>
  <c r="M55"/>
  <c r="N55"/>
  <c r="O55"/>
  <c r="P55"/>
  <c r="Q55"/>
  <c r="R55"/>
  <c r="S55"/>
  <c r="T55"/>
  <c r="U55"/>
  <c r="V55"/>
  <c r="G55"/>
  <c r="Q51"/>
  <c r="D60"/>
  <c r="D75" s="1"/>
  <c r="C60"/>
  <c r="C75" s="1"/>
  <c r="J26"/>
  <c r="K26"/>
  <c r="L26"/>
  <c r="M26"/>
  <c r="S26"/>
  <c r="T26"/>
  <c r="U26"/>
  <c r="V26"/>
  <c r="G26"/>
  <c r="H70"/>
  <c r="N70" s="1"/>
  <c r="S65"/>
  <c r="S67" s="1"/>
  <c r="R72"/>
  <c r="H69"/>
  <c r="H66"/>
  <c r="H65"/>
  <c r="N65" s="1"/>
  <c r="H71"/>
  <c r="N71" s="1"/>
  <c r="W52"/>
  <c r="W27"/>
  <c r="W53"/>
  <c r="W54"/>
  <c r="W50"/>
  <c r="H29"/>
  <c r="W29" s="1"/>
  <c r="I29"/>
  <c r="I30"/>
  <c r="I31"/>
  <c r="I32"/>
  <c r="I33"/>
  <c r="I34"/>
  <c r="S51"/>
  <c r="W35"/>
  <c r="I35"/>
  <c r="N35" s="1"/>
  <c r="I36"/>
  <c r="T51"/>
  <c r="W37"/>
  <c r="I37"/>
  <c r="H23"/>
  <c r="W23" s="1"/>
  <c r="I23"/>
  <c r="I38"/>
  <c r="I39"/>
  <c r="I40"/>
  <c r="N40" s="1"/>
  <c r="I41"/>
  <c r="W42"/>
  <c r="I42"/>
  <c r="I43"/>
  <c r="I44"/>
  <c r="I25"/>
  <c r="R25" s="1"/>
  <c r="I45"/>
  <c r="I46"/>
  <c r="W47"/>
  <c r="I47"/>
  <c r="V51"/>
  <c r="V60" s="1"/>
  <c r="V75" s="1"/>
  <c r="I28"/>
  <c r="H28"/>
  <c r="W28" s="1"/>
  <c r="H63"/>
  <c r="R64"/>
  <c r="R67" s="1"/>
  <c r="I17"/>
  <c r="Q17" s="1"/>
  <c r="H64"/>
  <c r="I13"/>
  <c r="I14"/>
  <c r="I15"/>
  <c r="Q15" s="1"/>
  <c r="I16"/>
  <c r="P16" s="1"/>
  <c r="I18"/>
  <c r="O18" s="1"/>
  <c r="O26" s="1"/>
  <c r="I19"/>
  <c r="P19" s="1"/>
  <c r="I20"/>
  <c r="P20" s="1"/>
  <c r="I21"/>
  <c r="R21" s="1"/>
  <c r="I22"/>
  <c r="Q22" s="1"/>
  <c r="I24"/>
  <c r="R24" s="1"/>
  <c r="I12"/>
  <c r="H24"/>
  <c r="W24" s="1"/>
  <c r="H22"/>
  <c r="H21"/>
  <c r="W21" s="1"/>
  <c r="H20"/>
  <c r="W20" s="1"/>
  <c r="H19"/>
  <c r="W19" s="1"/>
  <c r="H18"/>
  <c r="W18" s="1"/>
  <c r="H17"/>
  <c r="W17" s="1"/>
  <c r="H16"/>
  <c r="W16" s="1"/>
  <c r="H14"/>
  <c r="W14" s="1"/>
  <c r="H15"/>
  <c r="W15" s="1"/>
  <c r="H13"/>
  <c r="W13" s="1"/>
  <c r="H12"/>
  <c r="W12" s="1"/>
  <c r="I9"/>
  <c r="J9" s="1"/>
  <c r="K9" s="1"/>
  <c r="L9" s="1"/>
  <c r="M9" s="1"/>
  <c r="N9" s="1"/>
  <c r="O9" s="1"/>
  <c r="P9" s="1"/>
  <c r="Q9" s="1"/>
  <c r="R9" s="1"/>
  <c r="S9" s="1"/>
  <c r="T9" s="1"/>
  <c r="U9" s="1"/>
  <c r="B9"/>
  <c r="C9" s="1"/>
  <c r="D9" s="1"/>
  <c r="P6"/>
  <c r="Q6" s="1"/>
  <c r="R6" s="1"/>
  <c r="S6" s="1"/>
  <c r="T6" s="1"/>
  <c r="U6" s="1"/>
  <c r="H41" i="6"/>
  <c r="F41"/>
  <c r="B41"/>
  <c r="N40"/>
  <c r="N39"/>
  <c r="N38"/>
  <c r="C26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 s="1"/>
  <c r="Y15" s="1"/>
  <c r="Y16" s="1"/>
  <c r="Z15" s="1"/>
  <c r="Z16" s="1"/>
  <c r="T15"/>
  <c r="T16"/>
  <c r="U15" s="1"/>
  <c r="U16" s="1"/>
  <c r="V15" s="1"/>
  <c r="V16" s="1"/>
  <c r="G15"/>
  <c r="G16"/>
  <c r="H15"/>
  <c r="I15" s="1"/>
  <c r="I16" s="1"/>
  <c r="H16"/>
  <c r="J15"/>
  <c r="C15"/>
  <c r="D15"/>
  <c r="B16"/>
  <c r="AX16"/>
  <c r="AY15" s="1"/>
  <c r="AY16" s="1"/>
  <c r="AZ15" s="1"/>
  <c r="AZ16" s="1"/>
  <c r="AS16"/>
  <c r="AT15" s="1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O16"/>
  <c r="K15"/>
  <c r="L15" s="1"/>
  <c r="K16"/>
  <c r="F16"/>
  <c r="BI18"/>
  <c r="BI19"/>
  <c r="BI20"/>
  <c r="BI21"/>
  <c r="BB23"/>
  <c r="BC23"/>
  <c r="BD23"/>
  <c r="BE23"/>
  <c r="BF23"/>
  <c r="BG23"/>
  <c r="BH23"/>
  <c r="AS22" i="3"/>
  <c r="AT22" s="1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/>
  <c r="AY16" s="1"/>
  <c r="AT15"/>
  <c r="AT16" s="1"/>
  <c r="AU15" s="1"/>
  <c r="AU16" s="1"/>
  <c r="AV15" s="1"/>
  <c r="AV16" s="1"/>
  <c r="AW15" s="1"/>
  <c r="AP15"/>
  <c r="AP16" s="1"/>
  <c r="AQ15" s="1"/>
  <c r="AQ16" s="1"/>
  <c r="AR15" s="1"/>
  <c r="AK16"/>
  <c r="AL15" s="1"/>
  <c r="AL16" s="1"/>
  <c r="AM15" s="1"/>
  <c r="AM16" s="1"/>
  <c r="AN15" s="1"/>
  <c r="AG16"/>
  <c r="AH15" s="1"/>
  <c r="AH16" s="1"/>
  <c r="AI15" s="1"/>
  <c r="AI16" s="1"/>
  <c r="AB16"/>
  <c r="AC15" s="1"/>
  <c r="AC16" s="1"/>
  <c r="AD15" s="1"/>
  <c r="AD16" s="1"/>
  <c r="AE15" s="1"/>
  <c r="X16"/>
  <c r="Y15" s="1"/>
  <c r="Y16" s="1"/>
  <c r="Z15" s="1"/>
  <c r="Z16" s="1"/>
  <c r="T16"/>
  <c r="U15" s="1"/>
  <c r="U16" s="1"/>
  <c r="V15" s="1"/>
  <c r="V16" s="1"/>
  <c r="P15"/>
  <c r="O16"/>
  <c r="M15"/>
  <c r="L16"/>
  <c r="K16"/>
  <c r="H15"/>
  <c r="H16"/>
  <c r="I15"/>
  <c r="I16" s="1"/>
  <c r="G16"/>
  <c r="C15"/>
  <c r="C16" s="1"/>
  <c r="D15" s="1"/>
  <c r="D16" s="1"/>
  <c r="E15" s="1"/>
  <c r="E16" s="1"/>
  <c r="C22"/>
  <c r="D22" s="1"/>
  <c r="E22" s="1"/>
  <c r="F22" s="1"/>
  <c r="G22" s="1"/>
  <c r="H22" s="1"/>
  <c r="I22" s="1"/>
  <c r="J22" s="1"/>
  <c r="K22" s="1"/>
  <c r="L22" s="1"/>
  <c r="M22" s="1"/>
  <c r="N22" s="1"/>
  <c r="O22" s="1"/>
  <c r="Q22"/>
  <c r="R22" s="1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I23" s="1"/>
  <c r="BB23"/>
  <c r="BC23"/>
  <c r="BD23"/>
  <c r="BE23"/>
  <c r="BF23"/>
  <c r="BG23"/>
  <c r="BH23"/>
  <c r="BP7" i="5"/>
  <c r="BP9" s="1"/>
  <c r="BP37"/>
  <c r="AP7"/>
  <c r="AC7"/>
  <c r="AD7" s="1"/>
  <c r="AD48" s="1"/>
  <c r="CM8"/>
  <c r="CM21"/>
  <c r="CM32"/>
  <c r="CM56"/>
  <c r="CM90" s="1"/>
  <c r="Z93" s="1"/>
  <c r="CM65"/>
  <c r="CM74"/>
  <c r="CL8"/>
  <c r="CL21"/>
  <c r="CL32"/>
  <c r="CL56"/>
  <c r="CL65"/>
  <c r="CL74"/>
  <c r="CK8"/>
  <c r="CK21"/>
  <c r="CK32"/>
  <c r="CK56"/>
  <c r="CK90" s="1"/>
  <c r="X93" s="1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90" s="1"/>
  <c r="T93" s="1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D90" s="1"/>
  <c r="Q93" s="1"/>
  <c r="CC8"/>
  <c r="CC21"/>
  <c r="CC32"/>
  <c r="CC56"/>
  <c r="CC90" s="1"/>
  <c r="P93" s="1"/>
  <c r="CC65"/>
  <c r="CC74"/>
  <c r="BC7"/>
  <c r="BC40"/>
  <c r="BC58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1" s="1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65" s="1"/>
  <c r="BB72"/>
  <c r="BB73"/>
  <c r="BB75"/>
  <c r="BB76"/>
  <c r="BB77"/>
  <c r="BB74" s="1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5" s="1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I51"/>
  <c r="H51" s="1"/>
  <c r="Z21"/>
  <c r="Z88" s="1"/>
  <c r="Z32"/>
  <c r="Z56"/>
  <c r="Z65"/>
  <c r="Z8"/>
  <c r="Y32"/>
  <c r="Y65"/>
  <c r="Y21"/>
  <c r="Y56"/>
  <c r="Y8"/>
  <c r="X21"/>
  <c r="X32"/>
  <c r="X65"/>
  <c r="X8"/>
  <c r="X56"/>
  <c r="W32"/>
  <c r="W56"/>
  <c r="W88" s="1"/>
  <c r="W65"/>
  <c r="W8"/>
  <c r="W21"/>
  <c r="V21"/>
  <c r="V32"/>
  <c r="V56"/>
  <c r="V65"/>
  <c r="V8"/>
  <c r="U21"/>
  <c r="U88" s="1"/>
  <c r="U32"/>
  <c r="U56"/>
  <c r="U65"/>
  <c r="U8"/>
  <c r="T21"/>
  <c r="T32"/>
  <c r="T56"/>
  <c r="T65"/>
  <c r="T8"/>
  <c r="S21"/>
  <c r="S32"/>
  <c r="S56"/>
  <c r="S65"/>
  <c r="S8"/>
  <c r="R21"/>
  <c r="R88" s="1"/>
  <c r="R32"/>
  <c r="R8"/>
  <c r="R56"/>
  <c r="R65"/>
  <c r="Q21"/>
  <c r="Q56"/>
  <c r="Q32"/>
  <c r="Q88" s="1"/>
  <c r="Q8"/>
  <c r="Q65"/>
  <c r="P21"/>
  <c r="P32"/>
  <c r="P8"/>
  <c r="P56"/>
  <c r="P65"/>
  <c r="Z74"/>
  <c r="Y74"/>
  <c r="X74"/>
  <c r="W74"/>
  <c r="V74"/>
  <c r="U74"/>
  <c r="T74"/>
  <c r="S74"/>
  <c r="S88"/>
  <c r="R74"/>
  <c r="Q74"/>
  <c r="P74"/>
  <c r="O74"/>
  <c r="N74"/>
  <c r="M74"/>
  <c r="L74"/>
  <c r="K74"/>
  <c r="J83"/>
  <c r="J75"/>
  <c r="J77"/>
  <c r="I77" s="1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J65" s="1"/>
  <c r="J67"/>
  <c r="J69"/>
  <c r="J70"/>
  <c r="I70" s="1"/>
  <c r="J71"/>
  <c r="I71" s="1"/>
  <c r="J72"/>
  <c r="I72" s="1"/>
  <c r="H72" s="1"/>
  <c r="J68"/>
  <c r="O56"/>
  <c r="N56"/>
  <c r="M56"/>
  <c r="L56"/>
  <c r="K56"/>
  <c r="J57"/>
  <c r="J58"/>
  <c r="J59"/>
  <c r="J60"/>
  <c r="I60"/>
  <c r="H60" s="1"/>
  <c r="J61"/>
  <c r="I61" s="1"/>
  <c r="J62"/>
  <c r="J63"/>
  <c r="I63" s="1"/>
  <c r="H63" s="1"/>
  <c r="J64"/>
  <c r="O32"/>
  <c r="N32"/>
  <c r="N88" s="1"/>
  <c r="M32"/>
  <c r="M90" s="1"/>
  <c r="L32"/>
  <c r="K32"/>
  <c r="J33"/>
  <c r="I33" s="1"/>
  <c r="J35"/>
  <c r="I35" s="1"/>
  <c r="H35" s="1"/>
  <c r="J36"/>
  <c r="I36" s="1"/>
  <c r="H36" s="1"/>
  <c r="J37"/>
  <c r="J38"/>
  <c r="I38" s="1"/>
  <c r="H38" s="1"/>
  <c r="J39"/>
  <c r="I39" s="1"/>
  <c r="H39" s="1"/>
  <c r="J40"/>
  <c r="I40" s="1"/>
  <c r="J42"/>
  <c r="I42" s="1"/>
  <c r="H42" s="1"/>
  <c r="J43"/>
  <c r="J44"/>
  <c r="J45"/>
  <c r="I45" s="1"/>
  <c r="J46"/>
  <c r="J47"/>
  <c r="I47" s="1"/>
  <c r="J48"/>
  <c r="I48" s="1"/>
  <c r="H48" s="1"/>
  <c r="J49"/>
  <c r="J50"/>
  <c r="J52"/>
  <c r="I52" s="1"/>
  <c r="H52" s="1"/>
  <c r="J53"/>
  <c r="I53" s="1"/>
  <c r="H53" s="1"/>
  <c r="J54"/>
  <c r="I54" s="1"/>
  <c r="H54" s="1"/>
  <c r="J55"/>
  <c r="J34"/>
  <c r="I34" s="1"/>
  <c r="H34" s="1"/>
  <c r="J41"/>
  <c r="O21"/>
  <c r="N21"/>
  <c r="M21"/>
  <c r="L21"/>
  <c r="K21"/>
  <c r="J22"/>
  <c r="J23"/>
  <c r="I23" s="1"/>
  <c r="H23" s="1"/>
  <c r="J24"/>
  <c r="J25"/>
  <c r="J27"/>
  <c r="I27" s="1"/>
  <c r="H27" s="1"/>
  <c r="J28"/>
  <c r="I28" s="1"/>
  <c r="J29"/>
  <c r="J30"/>
  <c r="I30" s="1"/>
  <c r="J31"/>
  <c r="I31"/>
  <c r="H31" s="1"/>
  <c r="J26"/>
  <c r="I26" s="1"/>
  <c r="O8"/>
  <c r="N8"/>
  <c r="M8"/>
  <c r="L8"/>
  <c r="L90" s="1"/>
  <c r="K8"/>
  <c r="J10"/>
  <c r="J9"/>
  <c r="J8" s="1"/>
  <c r="J11"/>
  <c r="J12"/>
  <c r="J13"/>
  <c r="I13" s="1"/>
  <c r="J14"/>
  <c r="I14" s="1"/>
  <c r="J15"/>
  <c r="J16"/>
  <c r="I16" s="1"/>
  <c r="H16" s="1"/>
  <c r="J17"/>
  <c r="I17" s="1"/>
  <c r="H17" s="1"/>
  <c r="J18"/>
  <c r="J19"/>
  <c r="J20"/>
  <c r="I20" s="1"/>
  <c r="J7"/>
  <c r="K7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5" s="1"/>
  <c r="AB67"/>
  <c r="AB66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 s="1"/>
  <c r="S4" s="1"/>
  <c r="T4" s="1"/>
  <c r="U4" s="1"/>
  <c r="V4" s="1"/>
  <c r="W4" s="1"/>
  <c r="X4" s="1"/>
  <c r="Y4" s="1"/>
  <c r="Z4" s="1"/>
  <c r="CC7"/>
  <c r="CD7" s="1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75"/>
  <c r="AB57"/>
  <c r="AB33"/>
  <c r="AB22"/>
  <c r="AB21" s="1"/>
  <c r="I44"/>
  <c r="H44" s="1"/>
  <c r="I49"/>
  <c r="I50"/>
  <c r="H50" s="1"/>
  <c r="I55"/>
  <c r="H55" s="1"/>
  <c r="I66"/>
  <c r="I69"/>
  <c r="H69" s="1"/>
  <c r="I9"/>
  <c r="H41"/>
  <c r="N84"/>
  <c r="M84"/>
  <c r="L84"/>
  <c r="K84"/>
  <c r="I84"/>
  <c r="G32"/>
  <c r="G8"/>
  <c r="BC83"/>
  <c r="BC81"/>
  <c r="BC79"/>
  <c r="BC77"/>
  <c r="BC71"/>
  <c r="BC67"/>
  <c r="BC63"/>
  <c r="BC59"/>
  <c r="BC57"/>
  <c r="BC55"/>
  <c r="BC53"/>
  <c r="BC51"/>
  <c r="BC45"/>
  <c r="BC41"/>
  <c r="BC39"/>
  <c r="BC35"/>
  <c r="BC33"/>
  <c r="BC31"/>
  <c r="BC29"/>
  <c r="BC27"/>
  <c r="BC19"/>
  <c r="BC15"/>
  <c r="BC13"/>
  <c r="BC9"/>
  <c r="AQ7"/>
  <c r="AQ43" s="1"/>
  <c r="AP53"/>
  <c r="AP38"/>
  <c r="AP35"/>
  <c r="AP70"/>
  <c r="AP58"/>
  <c r="AP28"/>
  <c r="AP25"/>
  <c r="AP16"/>
  <c r="AP81"/>
  <c r="AQ77"/>
  <c r="I67"/>
  <c r="H67" s="1"/>
  <c r="I79"/>
  <c r="H79" s="1"/>
  <c r="J74"/>
  <c r="I75"/>
  <c r="H9"/>
  <c r="I29"/>
  <c r="H29" s="1"/>
  <c r="I73"/>
  <c r="H73" s="1"/>
  <c r="AC16"/>
  <c r="AC55"/>
  <c r="AC44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P11"/>
  <c r="BP16"/>
  <c r="BP27"/>
  <c r="BP33"/>
  <c r="BP38"/>
  <c r="BP44"/>
  <c r="BP49"/>
  <c r="BP54"/>
  <c r="BP61"/>
  <c r="BP66"/>
  <c r="BP71"/>
  <c r="BP78"/>
  <c r="BP83"/>
  <c r="AC30"/>
  <c r="AC33"/>
  <c r="AC42"/>
  <c r="AC54"/>
  <c r="AC10"/>
  <c r="AC57"/>
  <c r="AC72"/>
  <c r="AC80"/>
  <c r="AP45"/>
  <c r="AP36"/>
  <c r="AP48"/>
  <c r="AP24"/>
  <c r="H75"/>
  <c r="BQ51"/>
  <c r="I18"/>
  <c r="H18" s="1"/>
  <c r="O90"/>
  <c r="I58"/>
  <c r="H58" s="1"/>
  <c r="T90"/>
  <c r="Y90"/>
  <c r="AC24"/>
  <c r="AC52"/>
  <c r="AC9"/>
  <c r="AC14"/>
  <c r="AC60"/>
  <c r="AC67"/>
  <c r="AC70"/>
  <c r="AC79"/>
  <c r="AC82"/>
  <c r="I43"/>
  <c r="H43" s="1"/>
  <c r="BO56"/>
  <c r="BD7"/>
  <c r="BD49" s="1"/>
  <c r="BC20"/>
  <c r="BC28"/>
  <c r="BC34"/>
  <c r="BC42"/>
  <c r="BC46"/>
  <c r="BC50"/>
  <c r="BC54"/>
  <c r="BC60"/>
  <c r="BC72"/>
  <c r="BC82"/>
  <c r="AC81"/>
  <c r="AC53"/>
  <c r="AC23"/>
  <c r="E15" i="4"/>
  <c r="E16"/>
  <c r="D16"/>
  <c r="BD11" i="5"/>
  <c r="BD15"/>
  <c r="BD19"/>
  <c r="BD25"/>
  <c r="BD41"/>
  <c r="BD53"/>
  <c r="BD9"/>
  <c r="BD17"/>
  <c r="BD27"/>
  <c r="BD35"/>
  <c r="BD43"/>
  <c r="BD63"/>
  <c r="BD73"/>
  <c r="BD77"/>
  <c r="BD10"/>
  <c r="BD14"/>
  <c r="BD22"/>
  <c r="BD34"/>
  <c r="BD42"/>
  <c r="BD46"/>
  <c r="BD54"/>
  <c r="BD60"/>
  <c r="BD64"/>
  <c r="BD68"/>
  <c r="BD23"/>
  <c r="BD39"/>
  <c r="BD47"/>
  <c r="BD67"/>
  <c r="BD71"/>
  <c r="BD75"/>
  <c r="BD79"/>
  <c r="BD16"/>
  <c r="BD24"/>
  <c r="BD30"/>
  <c r="BD44"/>
  <c r="BD48"/>
  <c r="BD52"/>
  <c r="BD58"/>
  <c r="BD78"/>
  <c r="BD82"/>
  <c r="AD45"/>
  <c r="AD49"/>
  <c r="BQ69"/>
  <c r="BQ40"/>
  <c r="BC10"/>
  <c r="BC18"/>
  <c r="BC36"/>
  <c r="BC52"/>
  <c r="BC62"/>
  <c r="BC70"/>
  <c r="BC80"/>
  <c r="AC26"/>
  <c r="H49"/>
  <c r="AQ42"/>
  <c r="J32"/>
  <c r="I83"/>
  <c r="H83" s="1"/>
  <c r="CB90"/>
  <c r="O93" s="1"/>
  <c r="AP76"/>
  <c r="AP15"/>
  <c r="AP29"/>
  <c r="AP22"/>
  <c r="AP61"/>
  <c r="AP73"/>
  <c r="BP82"/>
  <c r="BP70"/>
  <c r="BP65" s="1"/>
  <c r="BP53"/>
  <c r="BP42"/>
  <c r="BP31"/>
  <c r="BP20"/>
  <c r="I74"/>
  <c r="H74" s="1"/>
  <c r="AC19"/>
  <c r="AP78"/>
  <c r="AP26"/>
  <c r="AP57"/>
  <c r="BP76"/>
  <c r="BP48"/>
  <c r="BP25"/>
  <c r="C16" i="4"/>
  <c r="P51" i="1"/>
  <c r="W38"/>
  <c r="W39"/>
  <c r="W44"/>
  <c r="H25"/>
  <c r="W46"/>
  <c r="N69"/>
  <c r="N17"/>
  <c r="N37"/>
  <c r="N43"/>
  <c r="N23"/>
  <c r="N19"/>
  <c r="AD29" i="5"/>
  <c r="AD68"/>
  <c r="AD81"/>
  <c r="AD18"/>
  <c r="AD63"/>
  <c r="AD58"/>
  <c r="AD30"/>
  <c r="AD36"/>
  <c r="AD38"/>
  <c r="AD25"/>
  <c r="AD80"/>
  <c r="AD70"/>
  <c r="AD77"/>
  <c r="AD78"/>
  <c r="AD44"/>
  <c r="AO15" i="3"/>
  <c r="AO17"/>
  <c r="M15" i="4"/>
  <c r="N15" s="1"/>
  <c r="L16"/>
  <c r="H30" i="5"/>
  <c r="I24"/>
  <c r="J21"/>
  <c r="K88"/>
  <c r="L88"/>
  <c r="N39" i="1"/>
  <c r="AD59" i="5"/>
  <c r="AD17"/>
  <c r="AD11"/>
  <c r="AD64"/>
  <c r="H28"/>
  <c r="CH90"/>
  <c r="U93" s="1"/>
  <c r="I19"/>
  <c r="H19" s="1"/>
  <c r="I15"/>
  <c r="H15" s="1"/>
  <c r="I12"/>
  <c r="H12" s="1"/>
  <c r="I62"/>
  <c r="I59"/>
  <c r="H59" s="1"/>
  <c r="H77"/>
  <c r="T88"/>
  <c r="CF90"/>
  <c r="S93" s="1"/>
  <c r="CJ90"/>
  <c r="W93" s="1"/>
  <c r="AQ22"/>
  <c r="I11"/>
  <c r="H11" s="1"/>
  <c r="I10"/>
  <c r="AC35"/>
  <c r="AC69"/>
  <c r="AC83"/>
  <c r="AC73"/>
  <c r="AP63"/>
  <c r="AP19"/>
  <c r="AP33"/>
  <c r="AP37"/>
  <c r="AP44"/>
  <c r="AP49"/>
  <c r="AP55"/>
  <c r="AP72"/>
  <c r="AP60"/>
  <c r="AP23"/>
  <c r="AP14"/>
  <c r="AP75"/>
  <c r="AP79"/>
  <c r="AP83"/>
  <c r="H45"/>
  <c r="H40"/>
  <c r="H66"/>
  <c r="BO32"/>
  <c r="H10"/>
  <c r="H71"/>
  <c r="Q72" i="1"/>
  <c r="I72"/>
  <c r="N64"/>
  <c r="Q63"/>
  <c r="Q67" s="1"/>
  <c r="O51"/>
  <c r="R51"/>
  <c r="N44"/>
  <c r="N38"/>
  <c r="S72"/>
  <c r="U72"/>
  <c r="T72"/>
  <c r="V72"/>
  <c r="V73" s="1"/>
  <c r="V76" s="1"/>
  <c r="L41" i="6"/>
  <c r="N37"/>
  <c r="N41" s="1"/>
  <c r="U51" i="1"/>
  <c r="D41" i="6" l="1"/>
  <c r="N63" i="1"/>
  <c r="N66"/>
  <c r="D73"/>
  <c r="D76" s="1"/>
  <c r="R73"/>
  <c r="R76" s="1"/>
  <c r="V74"/>
  <c r="V77" s="1"/>
  <c r="I51"/>
  <c r="H59"/>
  <c r="L73"/>
  <c r="L76" s="1"/>
  <c r="U60"/>
  <c r="U75" s="1"/>
  <c r="N29"/>
  <c r="N24"/>
  <c r="O60"/>
  <c r="O75" s="1"/>
  <c r="N14"/>
  <c r="T66"/>
  <c r="T67" s="1"/>
  <c r="T73" s="1"/>
  <c r="T76" s="1"/>
  <c r="N46"/>
  <c r="N42"/>
  <c r="N34"/>
  <c r="O73"/>
  <c r="O76" s="1"/>
  <c r="N15"/>
  <c r="N36"/>
  <c r="N67"/>
  <c r="J60"/>
  <c r="J75" s="1"/>
  <c r="N28"/>
  <c r="N45"/>
  <c r="S73"/>
  <c r="S76" s="1"/>
  <c r="N20"/>
  <c r="N18"/>
  <c r="N32"/>
  <c r="U73"/>
  <c r="U76" s="1"/>
  <c r="N13"/>
  <c r="N33"/>
  <c r="H51"/>
  <c r="W51" s="1"/>
  <c r="N21"/>
  <c r="W34"/>
  <c r="I67"/>
  <c r="I73" s="1"/>
  <c r="I76" s="1"/>
  <c r="N12"/>
  <c r="N16"/>
  <c r="K73"/>
  <c r="K76" s="1"/>
  <c r="S60"/>
  <c r="S75" s="1"/>
  <c r="H67"/>
  <c r="H26"/>
  <c r="P73"/>
  <c r="P76" s="1"/>
  <c r="N30"/>
  <c r="N31"/>
  <c r="N41"/>
  <c r="L60"/>
  <c r="L75" s="1"/>
  <c r="L74" s="1"/>
  <c r="AQ14" i="5"/>
  <c r="AQ68"/>
  <c r="AQ58"/>
  <c r="AQ17"/>
  <c r="BQ10"/>
  <c r="BQ31"/>
  <c r="BQ28"/>
  <c r="BQ14"/>
  <c r="BQ48"/>
  <c r="BQ46"/>
  <c r="BQ53"/>
  <c r="BQ22"/>
  <c r="BQ59"/>
  <c r="BQ58"/>
  <c r="BQ33"/>
  <c r="BQ39"/>
  <c r="BQ11"/>
  <c r="BQ80"/>
  <c r="BQ19"/>
  <c r="BQ64"/>
  <c r="BQ49"/>
  <c r="BQ67"/>
  <c r="BQ35"/>
  <c r="BR7"/>
  <c r="BR9" s="1"/>
  <c r="BQ61"/>
  <c r="BQ17"/>
  <c r="BQ25"/>
  <c r="BQ34"/>
  <c r="BQ45"/>
  <c r="BQ37"/>
  <c r="BQ79"/>
  <c r="BQ57"/>
  <c r="BQ38"/>
  <c r="BQ78"/>
  <c r="BQ71"/>
  <c r="BQ15"/>
  <c r="BQ63"/>
  <c r="BQ81"/>
  <c r="BQ76"/>
  <c r="BQ13"/>
  <c r="BQ24"/>
  <c r="BQ18"/>
  <c r="BQ36"/>
  <c r="BQ32" s="1"/>
  <c r="BQ9"/>
  <c r="BQ30"/>
  <c r="BQ23"/>
  <c r="AQ52"/>
  <c r="AQ25"/>
  <c r="BQ50"/>
  <c r="P90"/>
  <c r="P88"/>
  <c r="Z90"/>
  <c r="AO21"/>
  <c r="AQ30"/>
  <c r="AQ59"/>
  <c r="AQ20"/>
  <c r="AQ54"/>
  <c r="AQ27"/>
  <c r="AQ21" s="1"/>
  <c r="AQ33"/>
  <c r="AQ57"/>
  <c r="AQ11"/>
  <c r="AQ81"/>
  <c r="AQ80"/>
  <c r="AQ28"/>
  <c r="AQ47"/>
  <c r="AR7"/>
  <c r="AQ9"/>
  <c r="AQ26"/>
  <c r="AQ31"/>
  <c r="AQ72"/>
  <c r="AQ64"/>
  <c r="AQ51"/>
  <c r="AQ55"/>
  <c r="AQ12"/>
  <c r="AQ67"/>
  <c r="AQ46"/>
  <c r="AQ44"/>
  <c r="AQ83"/>
  <c r="AQ23"/>
  <c r="AQ61"/>
  <c r="AQ35"/>
  <c r="AQ50"/>
  <c r="AQ82"/>
  <c r="AQ48"/>
  <c r="AQ66"/>
  <c r="AQ45"/>
  <c r="AQ49"/>
  <c r="AQ18"/>
  <c r="AQ8" s="1"/>
  <c r="AQ53"/>
  <c r="AQ39"/>
  <c r="AQ10"/>
  <c r="AQ37"/>
  <c r="AQ19"/>
  <c r="AQ60"/>
  <c r="AQ70"/>
  <c r="AQ79"/>
  <c r="AQ34"/>
  <c r="AQ24"/>
  <c r="AQ76"/>
  <c r="AQ40"/>
  <c r="AQ29"/>
  <c r="AQ71"/>
  <c r="AQ15"/>
  <c r="AQ73"/>
  <c r="AQ63"/>
  <c r="AQ69"/>
  <c r="AQ13"/>
  <c r="AQ16"/>
  <c r="AQ38"/>
  <c r="BQ27"/>
  <c r="AQ75"/>
  <c r="BQ72"/>
  <c r="BQ41"/>
  <c r="AQ62"/>
  <c r="AQ41"/>
  <c r="BQ55"/>
  <c r="BQ54"/>
  <c r="BQ47"/>
  <c r="BQ82"/>
  <c r="W25" i="1"/>
  <c r="N25"/>
  <c r="M16" i="4"/>
  <c r="AQ78" i="5"/>
  <c r="BQ68"/>
  <c r="AQ36"/>
  <c r="AD53"/>
  <c r="AD52"/>
  <c r="X90"/>
  <c r="AO74"/>
  <c r="AO8"/>
  <c r="BB8"/>
  <c r="AD14"/>
  <c r="K90"/>
  <c r="I25"/>
  <c r="H25"/>
  <c r="H64"/>
  <c r="I64"/>
  <c r="BB32"/>
  <c r="AD57"/>
  <c r="AD82"/>
  <c r="AD71"/>
  <c r="AD43"/>
  <c r="AD22"/>
  <c r="AD35"/>
  <c r="AD66"/>
  <c r="AD40"/>
  <c r="AD51"/>
  <c r="AD20"/>
  <c r="AD55"/>
  <c r="AD37"/>
  <c r="AD46"/>
  <c r="AD75"/>
  <c r="AD39"/>
  <c r="AD34"/>
  <c r="AD23"/>
  <c r="AE7"/>
  <c r="AD24"/>
  <c r="AD16"/>
  <c r="AD10"/>
  <c r="AD83"/>
  <c r="AD31"/>
  <c r="AD27"/>
  <c r="AD13"/>
  <c r="AD76"/>
  <c r="AD12"/>
  <c r="AD33"/>
  <c r="AD54"/>
  <c r="AD79"/>
  <c r="AD72"/>
  <c r="AD26"/>
  <c r="AD62"/>
  <c r="AD47"/>
  <c r="AD60"/>
  <c r="AD56" s="1"/>
  <c r="AD61"/>
  <c r="AD19"/>
  <c r="H62"/>
  <c r="AD15"/>
  <c r="AD42"/>
  <c r="AD41"/>
  <c r="BP74"/>
  <c r="AC47"/>
  <c r="AC34"/>
  <c r="H46"/>
  <c r="I46"/>
  <c r="I32" s="1"/>
  <c r="H32" s="1"/>
  <c r="H72" i="1"/>
  <c r="H73" s="1"/>
  <c r="H76" s="1"/>
  <c r="N72"/>
  <c r="I57" i="5"/>
  <c r="H57" s="1"/>
  <c r="J56"/>
  <c r="BO74"/>
  <c r="AB74"/>
  <c r="H24"/>
  <c r="CE90"/>
  <c r="R93" s="1"/>
  <c r="CI90"/>
  <c r="V93" s="1"/>
  <c r="C93" s="1"/>
  <c r="AC51"/>
  <c r="AC38"/>
  <c r="AC13"/>
  <c r="AC18"/>
  <c r="AC40"/>
  <c r="AC43"/>
  <c r="AC11"/>
  <c r="AC8" s="1"/>
  <c r="AC27"/>
  <c r="AC17"/>
  <c r="AC22"/>
  <c r="AC20"/>
  <c r="AC31"/>
  <c r="AC12"/>
  <c r="AC49"/>
  <c r="AC25"/>
  <c r="AC61"/>
  <c r="AC28"/>
  <c r="AC64"/>
  <c r="AC77"/>
  <c r="AC74" s="1"/>
  <c r="AC78"/>
  <c r="AC37"/>
  <c r="AC76"/>
  <c r="AC41"/>
  <c r="AC75"/>
  <c r="AC71"/>
  <c r="AC63"/>
  <c r="AC68"/>
  <c r="AC48"/>
  <c r="AC59"/>
  <c r="AC58"/>
  <c r="AC46"/>
  <c r="AC36"/>
  <c r="AC66"/>
  <c r="AC50"/>
  <c r="AC45"/>
  <c r="AC15"/>
  <c r="AC62"/>
  <c r="BP21"/>
  <c r="AC29"/>
  <c r="AC39"/>
  <c r="I22"/>
  <c r="I21" s="1"/>
  <c r="H21" s="1"/>
  <c r="H22"/>
  <c r="I37"/>
  <c r="H37" s="1"/>
  <c r="BB56"/>
  <c r="BO21"/>
  <c r="BO8"/>
  <c r="T60" i="1"/>
  <c r="T75" s="1"/>
  <c r="G73"/>
  <c r="G76" s="1"/>
  <c r="AP40" i="5"/>
  <c r="AP41"/>
  <c r="AP20"/>
  <c r="AP69"/>
  <c r="AP50"/>
  <c r="AP54"/>
  <c r="AP68"/>
  <c r="AP47"/>
  <c r="AP77"/>
  <c r="AP74" s="1"/>
  <c r="AP59"/>
  <c r="AP43"/>
  <c r="AP39"/>
  <c r="AP66"/>
  <c r="AP9"/>
  <c r="AP82"/>
  <c r="AP46"/>
  <c r="AP64"/>
  <c r="AP71"/>
  <c r="AP62"/>
  <c r="AP11"/>
  <c r="AP42"/>
  <c r="AP10"/>
  <c r="AP51"/>
  <c r="AP67"/>
  <c r="AP27"/>
  <c r="Q90"/>
  <c r="V88"/>
  <c r="BO65"/>
  <c r="AP18"/>
  <c r="AP52"/>
  <c r="AP13"/>
  <c r="AP34"/>
  <c r="BD70"/>
  <c r="BD61"/>
  <c r="BD18"/>
  <c r="AP80"/>
  <c r="H14"/>
  <c r="AP12"/>
  <c r="BD33"/>
  <c r="BD51"/>
  <c r="BD26"/>
  <c r="BD80"/>
  <c r="BD83"/>
  <c r="BD62"/>
  <c r="BD37"/>
  <c r="BD59"/>
  <c r="BD28"/>
  <c r="BD21" s="1"/>
  <c r="BD13"/>
  <c r="BD12"/>
  <c r="BD8" s="1"/>
  <c r="BD66"/>
  <c r="BD45"/>
  <c r="BD69"/>
  <c r="BD38"/>
  <c r="BD31"/>
  <c r="BD20"/>
  <c r="BD72"/>
  <c r="BD57"/>
  <c r="BD81"/>
  <c r="BD50"/>
  <c r="BD55"/>
  <c r="BD36"/>
  <c r="BD29"/>
  <c r="BE7"/>
  <c r="BD76"/>
  <c r="BD74" s="1"/>
  <c r="BD40"/>
  <c r="AP17"/>
  <c r="AP30"/>
  <c r="M88"/>
  <c r="AO32"/>
  <c r="G60" i="1"/>
  <c r="G75" s="1"/>
  <c r="W22"/>
  <c r="N22"/>
  <c r="F74"/>
  <c r="N15" i="3"/>
  <c r="M16"/>
  <c r="Q15" i="4"/>
  <c r="P16"/>
  <c r="N47" i="1"/>
  <c r="R90" i="5"/>
  <c r="W90"/>
  <c r="AO56"/>
  <c r="BC14"/>
  <c r="BC75"/>
  <c r="BC49"/>
  <c r="BC25"/>
  <c r="BC12"/>
  <c r="BC64"/>
  <c r="BC73"/>
  <c r="BC47"/>
  <c r="BC23"/>
  <c r="BC16"/>
  <c r="BC68"/>
  <c r="BC26"/>
  <c r="BC22"/>
  <c r="BC69"/>
  <c r="BC43"/>
  <c r="BC17"/>
  <c r="BC24"/>
  <c r="BC78"/>
  <c r="BC44"/>
  <c r="BC76"/>
  <c r="BC61"/>
  <c r="BC56" s="1"/>
  <c r="BC37"/>
  <c r="BC11"/>
  <c r="BC38"/>
  <c r="CL90"/>
  <c r="Y93" s="1"/>
  <c r="P16" i="3"/>
  <c r="Q15"/>
  <c r="M73" i="1"/>
  <c r="M76" s="1"/>
  <c r="J73"/>
  <c r="J76" s="1"/>
  <c r="J74" s="1"/>
  <c r="U90" i="5"/>
  <c r="H47"/>
  <c r="O88"/>
  <c r="S90"/>
  <c r="N90"/>
  <c r="D74" i="1"/>
  <c r="Q73"/>
  <c r="Q76" s="1"/>
  <c r="AC65" i="5"/>
  <c r="AP8"/>
  <c r="AQ74"/>
  <c r="BP32"/>
  <c r="AE75"/>
  <c r="AE78"/>
  <c r="AE62"/>
  <c r="AE13"/>
  <c r="AE64"/>
  <c r="AE9"/>
  <c r="AE37"/>
  <c r="AE80"/>
  <c r="BR28"/>
  <c r="BR48"/>
  <c r="BR72"/>
  <c r="BR33"/>
  <c r="BR46"/>
  <c r="BR70"/>
  <c r="BR53"/>
  <c r="BR27"/>
  <c r="AD73"/>
  <c r="AD69"/>
  <c r="AD67"/>
  <c r="AD65" s="1"/>
  <c r="AD9"/>
  <c r="AD8" s="1"/>
  <c r="AD50"/>
  <c r="BD65"/>
  <c r="AD28"/>
  <c r="AD21" s="1"/>
  <c r="BQ73"/>
  <c r="BQ12"/>
  <c r="BQ62"/>
  <c r="BQ75"/>
  <c r="BQ52"/>
  <c r="BQ29"/>
  <c r="BQ83"/>
  <c r="BQ66"/>
  <c r="BQ44"/>
  <c r="BQ16"/>
  <c r="BQ70"/>
  <c r="BQ42"/>
  <c r="BQ20"/>
  <c r="BQ77"/>
  <c r="BQ60"/>
  <c r="BQ43"/>
  <c r="BQ26"/>
  <c r="H20"/>
  <c r="AB56"/>
  <c r="AB8"/>
  <c r="E74" i="1"/>
  <c r="AB32" i="5"/>
  <c r="V90"/>
  <c r="X88"/>
  <c r="Y88"/>
  <c r="BC66"/>
  <c r="BC65" s="1"/>
  <c r="BC48"/>
  <c r="BC32" s="1"/>
  <c r="BC30"/>
  <c r="AP31"/>
  <c r="AP21" s="1"/>
  <c r="BP59"/>
  <c r="BP56" s="1"/>
  <c r="BP15"/>
  <c r="BP8" s="1"/>
  <c r="BI23" i="4"/>
  <c r="I26" i="1"/>
  <c r="I60" s="1"/>
  <c r="I75" s="1"/>
  <c r="M60"/>
  <c r="M75" s="1"/>
  <c r="M74" s="1"/>
  <c r="K60"/>
  <c r="K75" s="1"/>
  <c r="C74"/>
  <c r="I8" i="5"/>
  <c r="H13"/>
  <c r="H70"/>
  <c r="I65"/>
  <c r="H65" s="1"/>
  <c r="H33"/>
  <c r="H61"/>
  <c r="I56"/>
  <c r="AB90"/>
  <c r="O94" s="1"/>
  <c r="R26" i="1"/>
  <c r="R60" s="1"/>
  <c r="R75" s="1"/>
  <c r="R74" s="1"/>
  <c r="R77" s="1"/>
  <c r="P26"/>
  <c r="P60" s="1"/>
  <c r="P75" s="1"/>
  <c r="Q26"/>
  <c r="Q60" s="1"/>
  <c r="Q75" s="1"/>
  <c r="O74" l="1"/>
  <c r="O77" s="1"/>
  <c r="K74"/>
  <c r="G74"/>
  <c r="U74"/>
  <c r="U77" s="1"/>
  <c r="N73"/>
  <c r="N76" s="1"/>
  <c r="N51"/>
  <c r="I74"/>
  <c r="S74"/>
  <c r="S77" s="1"/>
  <c r="T74"/>
  <c r="T77" s="1"/>
  <c r="H60"/>
  <c r="H75" s="1"/>
  <c r="H74" s="1"/>
  <c r="W26"/>
  <c r="P74"/>
  <c r="P77" s="1"/>
  <c r="N26"/>
  <c r="N60" s="1"/>
  <c r="N75" s="1"/>
  <c r="N74" s="1"/>
  <c r="J88" i="5"/>
  <c r="J90"/>
  <c r="AP32"/>
  <c r="AC32"/>
  <c r="BC8"/>
  <c r="AP56"/>
  <c r="AP90" s="1"/>
  <c r="P95" s="1"/>
  <c r="BO90"/>
  <c r="O92" s="1"/>
  <c r="BQ65"/>
  <c r="H56"/>
  <c r="R15" i="3"/>
  <c r="R16" s="1"/>
  <c r="Q16"/>
  <c r="BE18" i="5"/>
  <c r="BE31"/>
  <c r="BE46"/>
  <c r="BE24"/>
  <c r="BE39"/>
  <c r="BE28"/>
  <c r="BE30"/>
  <c r="BE47"/>
  <c r="BE12"/>
  <c r="BE36"/>
  <c r="BE51"/>
  <c r="BE79"/>
  <c r="BE52"/>
  <c r="BE69"/>
  <c r="BE35"/>
  <c r="BE60"/>
  <c r="BE75"/>
  <c r="BE74" s="1"/>
  <c r="BF7"/>
  <c r="BE19"/>
  <c r="BE54"/>
  <c r="BE26"/>
  <c r="BE29"/>
  <c r="BE38"/>
  <c r="BE34"/>
  <c r="BE83"/>
  <c r="BE40"/>
  <c r="BE48"/>
  <c r="BE58"/>
  <c r="BE45"/>
  <c r="BE25"/>
  <c r="BE15"/>
  <c r="BE55"/>
  <c r="BE10"/>
  <c r="BE78"/>
  <c r="BE20"/>
  <c r="BE73"/>
  <c r="BE76"/>
  <c r="BE70"/>
  <c r="BE64"/>
  <c r="BE81"/>
  <c r="BE9"/>
  <c r="BE16"/>
  <c r="BE27"/>
  <c r="BE62"/>
  <c r="BE13"/>
  <c r="BE22"/>
  <c r="BE37"/>
  <c r="BE72"/>
  <c r="BE43"/>
  <c r="BE44"/>
  <c r="BE49"/>
  <c r="BE71"/>
  <c r="BE67"/>
  <c r="BE68"/>
  <c r="BE66"/>
  <c r="BE82"/>
  <c r="BE41"/>
  <c r="BE50"/>
  <c r="BE53"/>
  <c r="BE61"/>
  <c r="BE77"/>
  <c r="BE42"/>
  <c r="BE59"/>
  <c r="BE14"/>
  <c r="BE11"/>
  <c r="BE23"/>
  <c r="BE17"/>
  <c r="BE33"/>
  <c r="BE57"/>
  <c r="BE63"/>
  <c r="BE80"/>
  <c r="BD32"/>
  <c r="AC56"/>
  <c r="BC21"/>
  <c r="AD32"/>
  <c r="AD90" s="1"/>
  <c r="Q94" s="1"/>
  <c r="BC74"/>
  <c r="AD74"/>
  <c r="BB90"/>
  <c r="O91" s="1"/>
  <c r="AO90"/>
  <c r="O95" s="1"/>
  <c r="AQ56"/>
  <c r="AQ32"/>
  <c r="AQ90" s="1"/>
  <c r="Q95" s="1"/>
  <c r="BR42"/>
  <c r="BR49"/>
  <c r="BR58"/>
  <c r="BR79"/>
  <c r="BR22"/>
  <c r="BR21" s="1"/>
  <c r="BR45"/>
  <c r="BR12"/>
  <c r="BR31"/>
  <c r="BR36"/>
  <c r="BR44"/>
  <c r="BR52"/>
  <c r="BR51"/>
  <c r="BR37"/>
  <c r="BR13"/>
  <c r="BR10"/>
  <c r="BR8" s="1"/>
  <c r="BR81"/>
  <c r="BR59"/>
  <c r="BR16"/>
  <c r="BR15"/>
  <c r="BR14"/>
  <c r="BR24"/>
  <c r="BR60"/>
  <c r="BR64"/>
  <c r="BR78"/>
  <c r="BR29"/>
  <c r="BR26"/>
  <c r="BR43"/>
  <c r="BR55"/>
  <c r="BR19"/>
  <c r="BS7"/>
  <c r="BR50"/>
  <c r="BR35"/>
  <c r="BR54"/>
  <c r="BR34"/>
  <c r="BR32" s="1"/>
  <c r="BR62"/>
  <c r="BR25"/>
  <c r="BR77"/>
  <c r="BR18"/>
  <c r="BR67"/>
  <c r="BR57"/>
  <c r="BR47"/>
  <c r="BR11"/>
  <c r="BR63"/>
  <c r="BR71"/>
  <c r="BR76"/>
  <c r="BR69"/>
  <c r="BR30"/>
  <c r="BR83"/>
  <c r="BR73"/>
  <c r="BR39"/>
  <c r="BR17"/>
  <c r="BR38"/>
  <c r="BR40"/>
  <c r="BR66"/>
  <c r="BR82"/>
  <c r="BR68"/>
  <c r="AQ65"/>
  <c r="BR80"/>
  <c r="BQ56"/>
  <c r="BR41"/>
  <c r="BR61"/>
  <c r="Q16" i="4"/>
  <c r="R15"/>
  <c r="AC21" i="5"/>
  <c r="Q74" i="1"/>
  <c r="Q77" s="1"/>
  <c r="BR20" i="5"/>
  <c r="AP65"/>
  <c r="AF7"/>
  <c r="AE38"/>
  <c r="AE49"/>
  <c r="AE57"/>
  <c r="AE12"/>
  <c r="AE68"/>
  <c r="AE58"/>
  <c r="AE56" s="1"/>
  <c r="AE76"/>
  <c r="AE74" s="1"/>
  <c r="AE79"/>
  <c r="AE46"/>
  <c r="AE35"/>
  <c r="AE47"/>
  <c r="AE15"/>
  <c r="AE69"/>
  <c r="AE73"/>
  <c r="AE17"/>
  <c r="AE39"/>
  <c r="AE55"/>
  <c r="AE24"/>
  <c r="AE11"/>
  <c r="AE30"/>
  <c r="AE31"/>
  <c r="AE40"/>
  <c r="AE27"/>
  <c r="AE81"/>
  <c r="AE45"/>
  <c r="AE23"/>
  <c r="AE14"/>
  <c r="AE72"/>
  <c r="AE71"/>
  <c r="AE41"/>
  <c r="AE44"/>
  <c r="AE59"/>
  <c r="AE48"/>
  <c r="AE66"/>
  <c r="AE51"/>
  <c r="AE54"/>
  <c r="AE77"/>
  <c r="AE34"/>
  <c r="AE32" s="1"/>
  <c r="AE43"/>
  <c r="AE50"/>
  <c r="AE29"/>
  <c r="AE61"/>
  <c r="AE10"/>
  <c r="AE8" s="1"/>
  <c r="AE67"/>
  <c r="AE52"/>
  <c r="AE19"/>
  <c r="AE28"/>
  <c r="AE16"/>
  <c r="AE53"/>
  <c r="AE22"/>
  <c r="AE83"/>
  <c r="AE70"/>
  <c r="AE60"/>
  <c r="AE20"/>
  <c r="AE36"/>
  <c r="AE82"/>
  <c r="AE18"/>
  <c r="AE63"/>
  <c r="AE33"/>
  <c r="AE25"/>
  <c r="AE26"/>
  <c r="AE42"/>
  <c r="AR72"/>
  <c r="AR59"/>
  <c r="AS7"/>
  <c r="AR80"/>
  <c r="AR63"/>
  <c r="AR77"/>
  <c r="AR83"/>
  <c r="AR64"/>
  <c r="AR70"/>
  <c r="AR43"/>
  <c r="AR20"/>
  <c r="AR50"/>
  <c r="AR27"/>
  <c r="AR29"/>
  <c r="AR44"/>
  <c r="AR82"/>
  <c r="AR23"/>
  <c r="AR21" s="1"/>
  <c r="AR12"/>
  <c r="AR36"/>
  <c r="AR31"/>
  <c r="AR19"/>
  <c r="AR78"/>
  <c r="AR25"/>
  <c r="AR49"/>
  <c r="AR15"/>
  <c r="AR28"/>
  <c r="AR75"/>
  <c r="AR35"/>
  <c r="AR30"/>
  <c r="AR11"/>
  <c r="AR81"/>
  <c r="AR46"/>
  <c r="AR24"/>
  <c r="AR61"/>
  <c r="AR54"/>
  <c r="AR51"/>
  <c r="AR45"/>
  <c r="AR17"/>
  <c r="AR60"/>
  <c r="AR37"/>
  <c r="AR16"/>
  <c r="AR67"/>
  <c r="AR79"/>
  <c r="AR9"/>
  <c r="AR13"/>
  <c r="AR22"/>
  <c r="AR73"/>
  <c r="AR69"/>
  <c r="AR39"/>
  <c r="AR41"/>
  <c r="AR42"/>
  <c r="AR40"/>
  <c r="AR33"/>
  <c r="AR68"/>
  <c r="AR34"/>
  <c r="AR62"/>
  <c r="AR57"/>
  <c r="AR76"/>
  <c r="AR55"/>
  <c r="AR66"/>
  <c r="AR14"/>
  <c r="AR52"/>
  <c r="AR53"/>
  <c r="AR71"/>
  <c r="AR58"/>
  <c r="AR56" s="1"/>
  <c r="AR47"/>
  <c r="AR38"/>
  <c r="AR10"/>
  <c r="AR18"/>
  <c r="AR26"/>
  <c r="AR48"/>
  <c r="BD56"/>
  <c r="BD90" s="1"/>
  <c r="Q91" s="1"/>
  <c r="BR23"/>
  <c r="BP90"/>
  <c r="P92" s="1"/>
  <c r="BR75"/>
  <c r="BR74" s="1"/>
  <c r="BC90"/>
  <c r="P91" s="1"/>
  <c r="BQ21"/>
  <c r="BR65"/>
  <c r="BQ74"/>
  <c r="BQ8"/>
  <c r="H8"/>
  <c r="I88"/>
  <c r="I90"/>
  <c r="BE8" l="1"/>
  <c r="AC90"/>
  <c r="P94" s="1"/>
  <c r="BS11"/>
  <c r="BS57"/>
  <c r="BS76"/>
  <c r="BS10"/>
  <c r="BT7"/>
  <c r="BS83"/>
  <c r="BS15"/>
  <c r="BS14"/>
  <c r="BS53"/>
  <c r="BS50"/>
  <c r="BS69"/>
  <c r="BS9"/>
  <c r="BS73"/>
  <c r="BS58"/>
  <c r="BS39"/>
  <c r="BS63"/>
  <c r="BS61"/>
  <c r="BS79"/>
  <c r="BS68"/>
  <c r="BS72"/>
  <c r="BS51"/>
  <c r="BS29"/>
  <c r="BS25"/>
  <c r="BS13"/>
  <c r="BS44"/>
  <c r="BS18"/>
  <c r="BS71"/>
  <c r="BS77"/>
  <c r="BS38"/>
  <c r="BS30"/>
  <c r="BS37"/>
  <c r="BS52"/>
  <c r="BS66"/>
  <c r="BS17"/>
  <c r="BS27"/>
  <c r="BS70"/>
  <c r="BS82"/>
  <c r="BS19"/>
  <c r="BS26"/>
  <c r="BS45"/>
  <c r="BS22"/>
  <c r="BS43"/>
  <c r="BS62"/>
  <c r="BS20"/>
  <c r="BS59"/>
  <c r="BS60"/>
  <c r="BS31"/>
  <c r="BS35"/>
  <c r="BS41"/>
  <c r="BS40"/>
  <c r="BS80"/>
  <c r="BS67"/>
  <c r="BS81"/>
  <c r="BS12"/>
  <c r="BS46"/>
  <c r="BS36"/>
  <c r="BS48"/>
  <c r="BS75"/>
  <c r="BS23"/>
  <c r="BS55"/>
  <c r="BS42"/>
  <c r="BS47"/>
  <c r="BS33"/>
  <c r="BS16"/>
  <c r="BS78"/>
  <c r="BS34"/>
  <c r="BS28"/>
  <c r="BS24"/>
  <c r="BS21" s="1"/>
  <c r="BS49"/>
  <c r="BS54"/>
  <c r="BS64"/>
  <c r="BR56"/>
  <c r="BR90" s="1"/>
  <c r="R92" s="1"/>
  <c r="AR32"/>
  <c r="AS28"/>
  <c r="AS67"/>
  <c r="AS45"/>
  <c r="AS64"/>
  <c r="AS71"/>
  <c r="AS77"/>
  <c r="AS33"/>
  <c r="AS51"/>
  <c r="AS30"/>
  <c r="AS14"/>
  <c r="AS53"/>
  <c r="AS83"/>
  <c r="AS52"/>
  <c r="AS68"/>
  <c r="AS19"/>
  <c r="AS11"/>
  <c r="AS41"/>
  <c r="AS18"/>
  <c r="AS62"/>
  <c r="AS22"/>
  <c r="AS12"/>
  <c r="AS66"/>
  <c r="AS44"/>
  <c r="AS29"/>
  <c r="AS78"/>
  <c r="AS43"/>
  <c r="AS16"/>
  <c r="AS27"/>
  <c r="AS42"/>
  <c r="AS69"/>
  <c r="AS60"/>
  <c r="AS48"/>
  <c r="AS61"/>
  <c r="AS76"/>
  <c r="AS26"/>
  <c r="AS38"/>
  <c r="AS81"/>
  <c r="AS40"/>
  <c r="AS39"/>
  <c r="AS79"/>
  <c r="AS55"/>
  <c r="AS63"/>
  <c r="AS15"/>
  <c r="AS23"/>
  <c r="AS36"/>
  <c r="AS72"/>
  <c r="AS17"/>
  <c r="AS58"/>
  <c r="AS46"/>
  <c r="AS59"/>
  <c r="AS75"/>
  <c r="AS57"/>
  <c r="AS80"/>
  <c r="AT7"/>
  <c r="AS34"/>
  <c r="AS35"/>
  <c r="AS20"/>
  <c r="AS9"/>
  <c r="AS10"/>
  <c r="AS24"/>
  <c r="AS31"/>
  <c r="AS73"/>
  <c r="AS49"/>
  <c r="AS47"/>
  <c r="AS50"/>
  <c r="AS54"/>
  <c r="AS37"/>
  <c r="AS82"/>
  <c r="AS70"/>
  <c r="AS25"/>
  <c r="AS13"/>
  <c r="AR65"/>
  <c r="AF29"/>
  <c r="AF59"/>
  <c r="AF17"/>
  <c r="AF58"/>
  <c r="AF77"/>
  <c r="AF14"/>
  <c r="AF79"/>
  <c r="AF52"/>
  <c r="AF68"/>
  <c r="AF66"/>
  <c r="AF57"/>
  <c r="AF53"/>
  <c r="AF38"/>
  <c r="AF51"/>
  <c r="AF27"/>
  <c r="AF35"/>
  <c r="AF19"/>
  <c r="AF37"/>
  <c r="AF82"/>
  <c r="AF67"/>
  <c r="AF69"/>
  <c r="AF42"/>
  <c r="AF23"/>
  <c r="AF50"/>
  <c r="AF28"/>
  <c r="AF43"/>
  <c r="AF61"/>
  <c r="AF33"/>
  <c r="AF46"/>
  <c r="AF45"/>
  <c r="AF62"/>
  <c r="AF10"/>
  <c r="AF70"/>
  <c r="AF22"/>
  <c r="AF36"/>
  <c r="AF20"/>
  <c r="AF75"/>
  <c r="AF72"/>
  <c r="AF48"/>
  <c r="AF63"/>
  <c r="AG7"/>
  <c r="AF24"/>
  <c r="AF71"/>
  <c r="AF54"/>
  <c r="AF47"/>
  <c r="AF40"/>
  <c r="AF13"/>
  <c r="AF81"/>
  <c r="AF39"/>
  <c r="AF41"/>
  <c r="AF25"/>
  <c r="AF49"/>
  <c r="AF34"/>
  <c r="AF60"/>
  <c r="AF76"/>
  <c r="AF26"/>
  <c r="AF11"/>
  <c r="AF73"/>
  <c r="AF9"/>
  <c r="AF78"/>
  <c r="AF18"/>
  <c r="AF64"/>
  <c r="AF83"/>
  <c r="AF30"/>
  <c r="AF15"/>
  <c r="AF44"/>
  <c r="AF32" s="1"/>
  <c r="AF80"/>
  <c r="AF16"/>
  <c r="AF31"/>
  <c r="AF55"/>
  <c r="AF12"/>
  <c r="BE32"/>
  <c r="BE56"/>
  <c r="BQ90"/>
  <c r="Q92" s="1"/>
  <c r="AR74"/>
  <c r="AE21"/>
  <c r="AE90" s="1"/>
  <c r="R94" s="1"/>
  <c r="BE21"/>
  <c r="AR8"/>
  <c r="AE65"/>
  <c r="BE65"/>
  <c r="BF58"/>
  <c r="BF9"/>
  <c r="BF51"/>
  <c r="BF35"/>
  <c r="BF80"/>
  <c r="BF47"/>
  <c r="BF33"/>
  <c r="BF78"/>
  <c r="BF60"/>
  <c r="BF46"/>
  <c r="BF40"/>
  <c r="BF41"/>
  <c r="BF71"/>
  <c r="BF48"/>
  <c r="BF20"/>
  <c r="BF23"/>
  <c r="BG7"/>
  <c r="BF11"/>
  <c r="BF26"/>
  <c r="BF76"/>
  <c r="BF62"/>
  <c r="BF68"/>
  <c r="BF55"/>
  <c r="BF72"/>
  <c r="BF16"/>
  <c r="BF29"/>
  <c r="BF44"/>
  <c r="BF70"/>
  <c r="BF12"/>
  <c r="BF43"/>
  <c r="BF30"/>
  <c r="BF73"/>
  <c r="BF64"/>
  <c r="BF31"/>
  <c r="BF50"/>
  <c r="BF67"/>
  <c r="BF57"/>
  <c r="BF39"/>
  <c r="BF36"/>
  <c r="BF79"/>
  <c r="BF59"/>
  <c r="BF18"/>
  <c r="BF52"/>
  <c r="BF53"/>
  <c r="BF49"/>
  <c r="BF81"/>
  <c r="BF45"/>
  <c r="BF28"/>
  <c r="BF19"/>
  <c r="BF24"/>
  <c r="BF66"/>
  <c r="BF17"/>
  <c r="BF22"/>
  <c r="BF34"/>
  <c r="BF54"/>
  <c r="BF27"/>
  <c r="BF63"/>
  <c r="BF15"/>
  <c r="BF82"/>
  <c r="BF38"/>
  <c r="BF13"/>
  <c r="BF77"/>
  <c r="BF83"/>
  <c r="BF61"/>
  <c r="BF69"/>
  <c r="BF10"/>
  <c r="BF42"/>
  <c r="BF37"/>
  <c r="BF25"/>
  <c r="BF75"/>
  <c r="BF14"/>
  <c r="I89"/>
  <c r="H88"/>
  <c r="AG23" l="1"/>
  <c r="AG70"/>
  <c r="AG58"/>
  <c r="AG34"/>
  <c r="AG44"/>
  <c r="AG11"/>
  <c r="AG38"/>
  <c r="AG39"/>
  <c r="AG77"/>
  <c r="AG57"/>
  <c r="AG41"/>
  <c r="AG63"/>
  <c r="AG59"/>
  <c r="AG62"/>
  <c r="AG50"/>
  <c r="AG31"/>
  <c r="AG52"/>
  <c r="AG55"/>
  <c r="AG72"/>
  <c r="AG46"/>
  <c r="AG42"/>
  <c r="AG22"/>
  <c r="AG9"/>
  <c r="AG47"/>
  <c r="AG18"/>
  <c r="AG78"/>
  <c r="AG37"/>
  <c r="AG51"/>
  <c r="AG79"/>
  <c r="AG67"/>
  <c r="AG64"/>
  <c r="AG61"/>
  <c r="AG24"/>
  <c r="AG13"/>
  <c r="AG60"/>
  <c r="AG76"/>
  <c r="AG17"/>
  <c r="AG75"/>
  <c r="AG40"/>
  <c r="AG26"/>
  <c r="AG81"/>
  <c r="AG48"/>
  <c r="AG71"/>
  <c r="AG16"/>
  <c r="AG36"/>
  <c r="AG53"/>
  <c r="AH7"/>
  <c r="AG29"/>
  <c r="AG83"/>
  <c r="AG25"/>
  <c r="AG27"/>
  <c r="AG82"/>
  <c r="AG19"/>
  <c r="AG35"/>
  <c r="AG73"/>
  <c r="AG12"/>
  <c r="AG54"/>
  <c r="AG49"/>
  <c r="AG80"/>
  <c r="AG69"/>
  <c r="AG43"/>
  <c r="AG68"/>
  <c r="AG10"/>
  <c r="AG15"/>
  <c r="AG14"/>
  <c r="AG66"/>
  <c r="AG28"/>
  <c r="AG45"/>
  <c r="AG20"/>
  <c r="AG33"/>
  <c r="AG30"/>
  <c r="AT12"/>
  <c r="AT81"/>
  <c r="AT39"/>
  <c r="AT69"/>
  <c r="AT51"/>
  <c r="AT50"/>
  <c r="AT48"/>
  <c r="AT44"/>
  <c r="AT60"/>
  <c r="AT63"/>
  <c r="AT11"/>
  <c r="AT66"/>
  <c r="AT27"/>
  <c r="AT22"/>
  <c r="AT79"/>
  <c r="AT14"/>
  <c r="AT67"/>
  <c r="AT31"/>
  <c r="AT29"/>
  <c r="AT24"/>
  <c r="AT16"/>
  <c r="AT23"/>
  <c r="AT80"/>
  <c r="AT38"/>
  <c r="AT47"/>
  <c r="AT36"/>
  <c r="AT37"/>
  <c r="AT77"/>
  <c r="AT83"/>
  <c r="AT25"/>
  <c r="AT52"/>
  <c r="AT64"/>
  <c r="AT28"/>
  <c r="AT76"/>
  <c r="AT13"/>
  <c r="AT40"/>
  <c r="AT49"/>
  <c r="AT72"/>
  <c r="AT62"/>
  <c r="AT41"/>
  <c r="AT57"/>
  <c r="AT18"/>
  <c r="AT59"/>
  <c r="AT10"/>
  <c r="AT45"/>
  <c r="AT19"/>
  <c r="AT82"/>
  <c r="AT26"/>
  <c r="AT68"/>
  <c r="AT54"/>
  <c r="AT73"/>
  <c r="AT58"/>
  <c r="AT46"/>
  <c r="AT75"/>
  <c r="AT71"/>
  <c r="AT53"/>
  <c r="AT17"/>
  <c r="AT20"/>
  <c r="AT30"/>
  <c r="AT33"/>
  <c r="AT78"/>
  <c r="AT9"/>
  <c r="AT43"/>
  <c r="AT35"/>
  <c r="AT55"/>
  <c r="AT34"/>
  <c r="AT15"/>
  <c r="AT42"/>
  <c r="AT61"/>
  <c r="AT70"/>
  <c r="AU7"/>
  <c r="AS56"/>
  <c r="BS74"/>
  <c r="BT27"/>
  <c r="BT69"/>
  <c r="BT68"/>
  <c r="BT45"/>
  <c r="BT17"/>
  <c r="BT33"/>
  <c r="BT50"/>
  <c r="BT70"/>
  <c r="BT37"/>
  <c r="BT26"/>
  <c r="BT59"/>
  <c r="BT52"/>
  <c r="BT49"/>
  <c r="BT63"/>
  <c r="BT62"/>
  <c r="BT20"/>
  <c r="BT53"/>
  <c r="BT10"/>
  <c r="BT80"/>
  <c r="BT42"/>
  <c r="BT64"/>
  <c r="BT51"/>
  <c r="BT76"/>
  <c r="BT35"/>
  <c r="BT72"/>
  <c r="BT22"/>
  <c r="BT40"/>
  <c r="BT43"/>
  <c r="BT66"/>
  <c r="BT83"/>
  <c r="BT16"/>
  <c r="BT38"/>
  <c r="BT73"/>
  <c r="BU7"/>
  <c r="BT58"/>
  <c r="BT61"/>
  <c r="BT41"/>
  <c r="BT48"/>
  <c r="BT11"/>
  <c r="BT57"/>
  <c r="BT12"/>
  <c r="BT18"/>
  <c r="BT78"/>
  <c r="BT13"/>
  <c r="BT54"/>
  <c r="BT82"/>
  <c r="BT77"/>
  <c r="BT31"/>
  <c r="BT47"/>
  <c r="BT36"/>
  <c r="BT81"/>
  <c r="BT46"/>
  <c r="BT55"/>
  <c r="BT44"/>
  <c r="BT23"/>
  <c r="BT9"/>
  <c r="BT34"/>
  <c r="BT29"/>
  <c r="BT39"/>
  <c r="BT71"/>
  <c r="BT25"/>
  <c r="BT19"/>
  <c r="BT28"/>
  <c r="BT60"/>
  <c r="BT67"/>
  <c r="BT79"/>
  <c r="BT15"/>
  <c r="BT14"/>
  <c r="BT24"/>
  <c r="BT75"/>
  <c r="BT30"/>
  <c r="AS74"/>
  <c r="BS8"/>
  <c r="BS32"/>
  <c r="AR90"/>
  <c r="R95" s="1"/>
  <c r="AS32"/>
  <c r="BF74"/>
  <c r="BF21"/>
  <c r="BG77"/>
  <c r="BG30"/>
  <c r="BG33"/>
  <c r="BG29"/>
  <c r="BG16"/>
  <c r="BG18"/>
  <c r="BG55"/>
  <c r="BG61"/>
  <c r="BG22"/>
  <c r="BG48"/>
  <c r="BG60"/>
  <c r="BG52"/>
  <c r="BG62"/>
  <c r="BG67"/>
  <c r="BG64"/>
  <c r="BG45"/>
  <c r="BG76"/>
  <c r="BG20"/>
  <c r="BG38"/>
  <c r="BG79"/>
  <c r="BG73"/>
  <c r="BG58"/>
  <c r="BH7"/>
  <c r="BG63"/>
  <c r="BG66"/>
  <c r="BG75"/>
  <c r="BG69"/>
  <c r="BG9"/>
  <c r="BG82"/>
  <c r="BG68"/>
  <c r="BG35"/>
  <c r="BG71"/>
  <c r="BG37"/>
  <c r="BG10"/>
  <c r="BG83"/>
  <c r="BG72"/>
  <c r="BG14"/>
  <c r="BG42"/>
  <c r="BG13"/>
  <c r="BG57"/>
  <c r="BG17"/>
  <c r="BG53"/>
  <c r="BG39"/>
  <c r="BG28"/>
  <c r="BG15"/>
  <c r="BG19"/>
  <c r="BG78"/>
  <c r="BG25"/>
  <c r="BG80"/>
  <c r="BG51"/>
  <c r="BG26"/>
  <c r="BG11"/>
  <c r="BG44"/>
  <c r="BG47"/>
  <c r="BG59"/>
  <c r="BG40"/>
  <c r="BG31"/>
  <c r="BG27"/>
  <c r="BG43"/>
  <c r="BG36"/>
  <c r="BG49"/>
  <c r="BG41"/>
  <c r="BG70"/>
  <c r="BG54"/>
  <c r="BG46"/>
  <c r="BG81"/>
  <c r="BG12"/>
  <c r="BG34"/>
  <c r="BG50"/>
  <c r="BG24"/>
  <c r="BG23"/>
  <c r="BF65"/>
  <c r="AF8"/>
  <c r="AF56"/>
  <c r="BF32"/>
  <c r="BF8"/>
  <c r="AF21"/>
  <c r="AF65"/>
  <c r="AS8"/>
  <c r="AS65"/>
  <c r="BS56"/>
  <c r="BE90"/>
  <c r="R91" s="1"/>
  <c r="BF56"/>
  <c r="AF74"/>
  <c r="AS21"/>
  <c r="BS65"/>
  <c r="AT32" l="1"/>
  <c r="AT65"/>
  <c r="AH41"/>
  <c r="AH12"/>
  <c r="AH36"/>
  <c r="AH33"/>
  <c r="AH48"/>
  <c r="AH17"/>
  <c r="AH71"/>
  <c r="AH66"/>
  <c r="AI7"/>
  <c r="AH52"/>
  <c r="AH39"/>
  <c r="AH79"/>
  <c r="AH51"/>
  <c r="AH24"/>
  <c r="AH50"/>
  <c r="AH70"/>
  <c r="AH37"/>
  <c r="AH69"/>
  <c r="AH31"/>
  <c r="AH9"/>
  <c r="AH18"/>
  <c r="AH16"/>
  <c r="AH62"/>
  <c r="AH59"/>
  <c r="AH83"/>
  <c r="AH34"/>
  <c r="AH76"/>
  <c r="AH14"/>
  <c r="AH58"/>
  <c r="AH82"/>
  <c r="AH38"/>
  <c r="AH61"/>
  <c r="AH54"/>
  <c r="AH44"/>
  <c r="AH42"/>
  <c r="AH77"/>
  <c r="AH72"/>
  <c r="AH68"/>
  <c r="AH13"/>
  <c r="AH60"/>
  <c r="AH80"/>
  <c r="AH45"/>
  <c r="AH67"/>
  <c r="AH47"/>
  <c r="AH11"/>
  <c r="AH40"/>
  <c r="AH57"/>
  <c r="AH10"/>
  <c r="AH53"/>
  <c r="AH25"/>
  <c r="AH75"/>
  <c r="AH35"/>
  <c r="AH30"/>
  <c r="AH15"/>
  <c r="AH63"/>
  <c r="AH81"/>
  <c r="AH49"/>
  <c r="AH19"/>
  <c r="AH23"/>
  <c r="AH20"/>
  <c r="AH64"/>
  <c r="AH43"/>
  <c r="AH55"/>
  <c r="AH73"/>
  <c r="AH29"/>
  <c r="AH78"/>
  <c r="AH46"/>
  <c r="AH27"/>
  <c r="AH22"/>
  <c r="AH28"/>
  <c r="AH26"/>
  <c r="AG8"/>
  <c r="BF90"/>
  <c r="S91" s="1"/>
  <c r="BG56"/>
  <c r="BG8"/>
  <c r="BT74"/>
  <c r="BU79"/>
  <c r="BU61"/>
  <c r="BU63"/>
  <c r="BU31"/>
  <c r="BU54"/>
  <c r="BU70"/>
  <c r="BU77"/>
  <c r="BU52"/>
  <c r="BU37"/>
  <c r="BU44"/>
  <c r="BU81"/>
  <c r="BU67"/>
  <c r="BU78"/>
  <c r="BU48"/>
  <c r="BU19"/>
  <c r="BU35"/>
  <c r="BU47"/>
  <c r="BU38"/>
  <c r="BU36"/>
  <c r="BU42"/>
  <c r="BU62"/>
  <c r="BU58"/>
  <c r="BU75"/>
  <c r="BV7"/>
  <c r="BU39"/>
  <c r="BU16"/>
  <c r="BU14"/>
  <c r="BU17"/>
  <c r="BU10"/>
  <c r="BU41"/>
  <c r="BU27"/>
  <c r="BU9"/>
  <c r="BU24"/>
  <c r="BU72"/>
  <c r="BU34"/>
  <c r="BU23"/>
  <c r="BU71"/>
  <c r="BU28"/>
  <c r="BU33"/>
  <c r="BU15"/>
  <c r="BU53"/>
  <c r="BU83"/>
  <c r="BU60"/>
  <c r="BU59"/>
  <c r="BU12"/>
  <c r="BU11"/>
  <c r="BU69"/>
  <c r="BU66"/>
  <c r="BU13"/>
  <c r="BU49"/>
  <c r="BU43"/>
  <c r="BU25"/>
  <c r="BU64"/>
  <c r="BU46"/>
  <c r="BU55"/>
  <c r="BU20"/>
  <c r="BU30"/>
  <c r="BU73"/>
  <c r="BU68"/>
  <c r="BU18"/>
  <c r="BU8" s="1"/>
  <c r="BU51"/>
  <c r="BU82"/>
  <c r="BU50"/>
  <c r="BU45"/>
  <c r="BU29"/>
  <c r="BU76"/>
  <c r="BU80"/>
  <c r="BU57"/>
  <c r="BU40"/>
  <c r="BU22"/>
  <c r="BU26"/>
  <c r="AU35"/>
  <c r="AU36"/>
  <c r="AU30"/>
  <c r="AU17"/>
  <c r="AU33"/>
  <c r="AU81"/>
  <c r="AU47"/>
  <c r="AU70"/>
  <c r="AU29"/>
  <c r="AU28"/>
  <c r="AU68"/>
  <c r="AU61"/>
  <c r="AU80"/>
  <c r="AU50"/>
  <c r="AU19"/>
  <c r="AU26"/>
  <c r="AU42"/>
  <c r="AU31"/>
  <c r="AU14"/>
  <c r="AU67"/>
  <c r="AU43"/>
  <c r="AU78"/>
  <c r="AU79"/>
  <c r="AU44"/>
  <c r="AU59"/>
  <c r="AV7"/>
  <c r="AU49"/>
  <c r="AU23"/>
  <c r="AU20"/>
  <c r="AU69"/>
  <c r="AU60"/>
  <c r="AU10"/>
  <c r="AU34"/>
  <c r="AU40"/>
  <c r="AU82"/>
  <c r="AU73"/>
  <c r="AU66"/>
  <c r="AU65" s="1"/>
  <c r="AU22"/>
  <c r="AU24"/>
  <c r="AU53"/>
  <c r="AU54"/>
  <c r="AU13"/>
  <c r="AU55"/>
  <c r="AU25"/>
  <c r="AU71"/>
  <c r="AU62"/>
  <c r="AU11"/>
  <c r="AU41"/>
  <c r="AU58"/>
  <c r="AU77"/>
  <c r="AU27"/>
  <c r="AU46"/>
  <c r="AU51"/>
  <c r="AU15"/>
  <c r="AU12"/>
  <c r="AU52"/>
  <c r="AU57"/>
  <c r="AU48"/>
  <c r="AU63"/>
  <c r="AU18"/>
  <c r="AU16"/>
  <c r="AU9"/>
  <c r="AU76"/>
  <c r="AU45"/>
  <c r="AU72"/>
  <c r="AU38"/>
  <c r="AU64"/>
  <c r="AU37"/>
  <c r="AU75"/>
  <c r="AU39"/>
  <c r="AU83"/>
  <c r="AG32"/>
  <c r="AG21"/>
  <c r="AG56"/>
  <c r="BG32"/>
  <c r="BG74"/>
  <c r="BH22"/>
  <c r="BH67"/>
  <c r="BH27"/>
  <c r="BH14"/>
  <c r="BH72"/>
  <c r="BH39"/>
  <c r="BH50"/>
  <c r="BH58"/>
  <c r="BH29"/>
  <c r="BH30"/>
  <c r="BH70"/>
  <c r="BH43"/>
  <c r="BH46"/>
  <c r="BH80"/>
  <c r="BH20"/>
  <c r="BH38"/>
  <c r="BH34"/>
  <c r="BH57"/>
  <c r="BH55"/>
  <c r="BH82"/>
  <c r="BH52"/>
  <c r="BH35"/>
  <c r="BH66"/>
  <c r="BH65" s="1"/>
  <c r="BH41"/>
  <c r="BH16"/>
  <c r="BH45"/>
  <c r="BH19"/>
  <c r="BH49"/>
  <c r="BH23"/>
  <c r="BH54"/>
  <c r="BH60"/>
  <c r="BH13"/>
  <c r="BH61"/>
  <c r="BH71"/>
  <c r="BH53"/>
  <c r="BH77"/>
  <c r="BH18"/>
  <c r="BH76"/>
  <c r="BH26"/>
  <c r="BH83"/>
  <c r="BH10"/>
  <c r="BH69"/>
  <c r="BH37"/>
  <c r="BH17"/>
  <c r="BH48"/>
  <c r="BH40"/>
  <c r="BH28"/>
  <c r="BH78"/>
  <c r="BH9"/>
  <c r="BH12"/>
  <c r="BH44"/>
  <c r="BH64"/>
  <c r="BH63"/>
  <c r="BH15"/>
  <c r="BH25"/>
  <c r="BH24"/>
  <c r="BH73"/>
  <c r="BI7"/>
  <c r="BH81"/>
  <c r="BH51"/>
  <c r="BH79"/>
  <c r="BH62"/>
  <c r="BH31"/>
  <c r="BH11"/>
  <c r="BH68"/>
  <c r="BH59"/>
  <c r="BH33"/>
  <c r="BH75"/>
  <c r="BH47"/>
  <c r="BH36"/>
  <c r="BH42"/>
  <c r="BT65"/>
  <c r="AT74"/>
  <c r="AT8"/>
  <c r="BT56"/>
  <c r="AT56"/>
  <c r="BT32"/>
  <c r="BG21"/>
  <c r="BG65"/>
  <c r="BS90"/>
  <c r="S92" s="1"/>
  <c r="BT21"/>
  <c r="AG65"/>
  <c r="AG74"/>
  <c r="BT8"/>
  <c r="AF90"/>
  <c r="S94" s="1"/>
  <c r="AS90"/>
  <c r="S95" s="1"/>
  <c r="AT21"/>
  <c r="BU74" l="1"/>
  <c r="AH21"/>
  <c r="AI12"/>
  <c r="AI70"/>
  <c r="AI81"/>
  <c r="AI55"/>
  <c r="AJ7"/>
  <c r="AI50"/>
  <c r="AI38"/>
  <c r="AI49"/>
  <c r="AI18"/>
  <c r="AI31"/>
  <c r="AI42"/>
  <c r="AI60"/>
  <c r="AI24"/>
  <c r="AI13"/>
  <c r="AI54"/>
  <c r="AI36"/>
  <c r="AI39"/>
  <c r="AI34"/>
  <c r="AI78"/>
  <c r="AI64"/>
  <c r="AI76"/>
  <c r="AI82"/>
  <c r="AI62"/>
  <c r="AI80"/>
  <c r="AI79"/>
  <c r="AI33"/>
  <c r="AI41"/>
  <c r="AI53"/>
  <c r="AI10"/>
  <c r="AI72"/>
  <c r="AI59"/>
  <c r="AI37"/>
  <c r="AI28"/>
  <c r="AI46"/>
  <c r="AI68"/>
  <c r="AI26"/>
  <c r="AI57"/>
  <c r="AI48"/>
  <c r="AI51"/>
  <c r="AI25"/>
  <c r="AI30"/>
  <c r="AI20"/>
  <c r="AI17"/>
  <c r="AI35"/>
  <c r="AI77"/>
  <c r="AI43"/>
  <c r="AI63"/>
  <c r="AI58"/>
  <c r="AI29"/>
  <c r="AI45"/>
  <c r="AI44"/>
  <c r="AI23"/>
  <c r="AI52"/>
  <c r="AI15"/>
  <c r="AI14"/>
  <c r="AI67"/>
  <c r="AI71"/>
  <c r="AI40"/>
  <c r="AI83"/>
  <c r="AI69"/>
  <c r="AI73"/>
  <c r="AI11"/>
  <c r="AI27"/>
  <c r="AI19"/>
  <c r="AI66"/>
  <c r="AI61"/>
  <c r="AI47"/>
  <c r="AI9"/>
  <c r="AI22"/>
  <c r="AI16"/>
  <c r="AI75"/>
  <c r="AT90"/>
  <c r="T95" s="1"/>
  <c r="BH8"/>
  <c r="AU32"/>
  <c r="AH8"/>
  <c r="AH90" s="1"/>
  <c r="U94" s="1"/>
  <c r="BT90"/>
  <c r="T92" s="1"/>
  <c r="BU32"/>
  <c r="AH65"/>
  <c r="BI76"/>
  <c r="BI12"/>
  <c r="BI20"/>
  <c r="BI48"/>
  <c r="BI62"/>
  <c r="BI36"/>
  <c r="BI35"/>
  <c r="BI25"/>
  <c r="BI26"/>
  <c r="BI42"/>
  <c r="BI17"/>
  <c r="BI54"/>
  <c r="BI39"/>
  <c r="BI60"/>
  <c r="BI78"/>
  <c r="BJ7"/>
  <c r="BI52"/>
  <c r="BI83"/>
  <c r="BI41"/>
  <c r="BI73"/>
  <c r="BI49"/>
  <c r="BI31"/>
  <c r="BI68"/>
  <c r="BI27"/>
  <c r="BI57"/>
  <c r="BI63"/>
  <c r="BI30"/>
  <c r="BI64"/>
  <c r="BI50"/>
  <c r="BI77"/>
  <c r="BI40"/>
  <c r="BI71"/>
  <c r="BI75"/>
  <c r="BI74" s="1"/>
  <c r="BI18"/>
  <c r="BI67"/>
  <c r="BI51"/>
  <c r="BI16"/>
  <c r="BI10"/>
  <c r="BI9"/>
  <c r="BI8" s="1"/>
  <c r="BI34"/>
  <c r="BI13"/>
  <c r="BI46"/>
  <c r="BI11"/>
  <c r="BI69"/>
  <c r="BI24"/>
  <c r="BI58"/>
  <c r="BI82"/>
  <c r="BI81"/>
  <c r="BI59"/>
  <c r="BI61"/>
  <c r="BI70"/>
  <c r="BI44"/>
  <c r="BI37"/>
  <c r="BI80"/>
  <c r="BI14"/>
  <c r="BI19"/>
  <c r="BI28"/>
  <c r="BI79"/>
  <c r="BI29"/>
  <c r="BI45"/>
  <c r="BI22"/>
  <c r="BI43"/>
  <c r="BI23"/>
  <c r="BI53"/>
  <c r="BI66"/>
  <c r="BI33"/>
  <c r="BI72"/>
  <c r="BI15"/>
  <c r="BI47"/>
  <c r="BI38"/>
  <c r="BI55"/>
  <c r="AU8"/>
  <c r="AU21"/>
  <c r="AV40"/>
  <c r="AV12"/>
  <c r="AV82"/>
  <c r="AV34"/>
  <c r="AV31"/>
  <c r="AV71"/>
  <c r="AV23"/>
  <c r="AV62"/>
  <c r="AV60"/>
  <c r="AV35"/>
  <c r="AV59"/>
  <c r="AV75"/>
  <c r="AV43"/>
  <c r="AV28"/>
  <c r="AV33"/>
  <c r="AV72"/>
  <c r="AV55"/>
  <c r="AV61"/>
  <c r="AV38"/>
  <c r="AV11"/>
  <c r="AV19"/>
  <c r="AV46"/>
  <c r="AV52"/>
  <c r="AV41"/>
  <c r="AV67"/>
  <c r="AV83"/>
  <c r="AV63"/>
  <c r="AV9"/>
  <c r="AV66"/>
  <c r="AV25"/>
  <c r="AV49"/>
  <c r="AV57"/>
  <c r="AV22"/>
  <c r="AV24"/>
  <c r="AV50"/>
  <c r="AV64"/>
  <c r="AV16"/>
  <c r="AV68"/>
  <c r="AV54"/>
  <c r="AV78"/>
  <c r="AV29"/>
  <c r="AV36"/>
  <c r="AV30"/>
  <c r="AV69"/>
  <c r="AV47"/>
  <c r="AV37"/>
  <c r="AV42"/>
  <c r="AV81"/>
  <c r="AV80"/>
  <c r="AV73"/>
  <c r="AV44"/>
  <c r="AV26"/>
  <c r="AV39"/>
  <c r="AV53"/>
  <c r="AV27"/>
  <c r="AV79"/>
  <c r="AV18"/>
  <c r="AV76"/>
  <c r="AV70"/>
  <c r="AW7"/>
  <c r="AV13"/>
  <c r="AV10"/>
  <c r="AV14"/>
  <c r="AV77"/>
  <c r="AV17"/>
  <c r="AV58"/>
  <c r="AV15"/>
  <c r="AV45"/>
  <c r="AV48"/>
  <c r="AV51"/>
  <c r="AV20"/>
  <c r="BG90"/>
  <c r="T91" s="1"/>
  <c r="AH74"/>
  <c r="BH32"/>
  <c r="BU21"/>
  <c r="BU65"/>
  <c r="AH32"/>
  <c r="BV46"/>
  <c r="BV38"/>
  <c r="BV24"/>
  <c r="BV20"/>
  <c r="BV51"/>
  <c r="BV15"/>
  <c r="BV29"/>
  <c r="BV75"/>
  <c r="BV13"/>
  <c r="BV49"/>
  <c r="BV40"/>
  <c r="BV39"/>
  <c r="BV27"/>
  <c r="BV37"/>
  <c r="BV71"/>
  <c r="BV34"/>
  <c r="BV23"/>
  <c r="BV68"/>
  <c r="BV26"/>
  <c r="BV76"/>
  <c r="BV53"/>
  <c r="BV12"/>
  <c r="BV82"/>
  <c r="BV61"/>
  <c r="BV70"/>
  <c r="BV77"/>
  <c r="BV22"/>
  <c r="BV36"/>
  <c r="BV62"/>
  <c r="BV60"/>
  <c r="BV64"/>
  <c r="BV58"/>
  <c r="BV18"/>
  <c r="BV57"/>
  <c r="BV16"/>
  <c r="BV59"/>
  <c r="BV28"/>
  <c r="BV30"/>
  <c r="BV31"/>
  <c r="BV55"/>
  <c r="BV43"/>
  <c r="BV9"/>
  <c r="BV66"/>
  <c r="BV72"/>
  <c r="BV17"/>
  <c r="BV63"/>
  <c r="BV54"/>
  <c r="BV78"/>
  <c r="BV11"/>
  <c r="BV45"/>
  <c r="BV25"/>
  <c r="BV67"/>
  <c r="BV14"/>
  <c r="BV69"/>
  <c r="BV83"/>
  <c r="BW7"/>
  <c r="BV33"/>
  <c r="BV50"/>
  <c r="BV80"/>
  <c r="BV42"/>
  <c r="BV10"/>
  <c r="BV41"/>
  <c r="BV79"/>
  <c r="BV44"/>
  <c r="BV19"/>
  <c r="BV48"/>
  <c r="BV81"/>
  <c r="BV52"/>
  <c r="BV35"/>
  <c r="BV73"/>
  <c r="BV47"/>
  <c r="BH56"/>
  <c r="BH74"/>
  <c r="BH21"/>
  <c r="AU74"/>
  <c r="AU56"/>
  <c r="BU56"/>
  <c r="AG90"/>
  <c r="T94" s="1"/>
  <c r="AH56"/>
  <c r="BW34" l="1"/>
  <c r="BW48"/>
  <c r="BW36"/>
  <c r="BX7"/>
  <c r="BW47"/>
  <c r="BW10"/>
  <c r="BW39"/>
  <c r="BW75"/>
  <c r="BW23"/>
  <c r="BW41"/>
  <c r="BW18"/>
  <c r="BW57"/>
  <c r="BW51"/>
  <c r="BW45"/>
  <c r="BW12"/>
  <c r="BW61"/>
  <c r="BW78"/>
  <c r="BW29"/>
  <c r="BW27"/>
  <c r="BW77"/>
  <c r="BW15"/>
  <c r="BW40"/>
  <c r="BW64"/>
  <c r="BW11"/>
  <c r="BW14"/>
  <c r="BW35"/>
  <c r="BW20"/>
  <c r="BW13"/>
  <c r="BW55"/>
  <c r="BW46"/>
  <c r="BW83"/>
  <c r="BW54"/>
  <c r="BW31"/>
  <c r="BW60"/>
  <c r="BW59"/>
  <c r="BW72"/>
  <c r="BW69"/>
  <c r="BW70"/>
  <c r="BW80"/>
  <c r="BW38"/>
  <c r="BW63"/>
  <c r="BW9"/>
  <c r="BW37"/>
  <c r="BW81"/>
  <c r="BW26"/>
  <c r="BW16"/>
  <c r="BW17"/>
  <c r="BW25"/>
  <c r="BW43"/>
  <c r="BW67"/>
  <c r="BW68"/>
  <c r="BW82"/>
  <c r="BW73"/>
  <c r="BW33"/>
  <c r="BW62"/>
  <c r="BW49"/>
  <c r="BW53"/>
  <c r="BW50"/>
  <c r="BW58"/>
  <c r="BW79"/>
  <c r="BW22"/>
  <c r="BW24"/>
  <c r="BW44"/>
  <c r="BW76"/>
  <c r="BW52"/>
  <c r="BW42"/>
  <c r="BW28"/>
  <c r="BW30"/>
  <c r="BW71"/>
  <c r="BW66"/>
  <c r="BW19"/>
  <c r="BV74"/>
  <c r="AI21"/>
  <c r="BV65"/>
  <c r="AW57"/>
  <c r="AW44"/>
  <c r="AW23"/>
  <c r="AW18"/>
  <c r="AW39"/>
  <c r="AW61"/>
  <c r="AW10"/>
  <c r="AW54"/>
  <c r="AW12"/>
  <c r="AW68"/>
  <c r="AW30"/>
  <c r="AW15"/>
  <c r="AW40"/>
  <c r="AW55"/>
  <c r="AW72"/>
  <c r="AW41"/>
  <c r="AW11"/>
  <c r="AW27"/>
  <c r="AW28"/>
  <c r="AW82"/>
  <c r="AW70"/>
  <c r="AW78"/>
  <c r="AX7"/>
  <c r="AW22"/>
  <c r="AW59"/>
  <c r="AW36"/>
  <c r="AW62"/>
  <c r="AW52"/>
  <c r="AW80"/>
  <c r="AW33"/>
  <c r="AW14"/>
  <c r="AW16"/>
  <c r="AW60"/>
  <c r="AW51"/>
  <c r="AW67"/>
  <c r="AW50"/>
  <c r="AW75"/>
  <c r="AW43"/>
  <c r="AW63"/>
  <c r="AW64"/>
  <c r="AW53"/>
  <c r="AW83"/>
  <c r="AW71"/>
  <c r="AW69"/>
  <c r="AW47"/>
  <c r="AW29"/>
  <c r="AW42"/>
  <c r="AW37"/>
  <c r="AW19"/>
  <c r="AW73"/>
  <c r="AW34"/>
  <c r="AW24"/>
  <c r="AW35"/>
  <c r="AW66"/>
  <c r="AW58"/>
  <c r="AW31"/>
  <c r="AW9"/>
  <c r="AW46"/>
  <c r="AW79"/>
  <c r="AW13"/>
  <c r="AW26"/>
  <c r="AW38"/>
  <c r="AW17"/>
  <c r="AW81"/>
  <c r="AW77"/>
  <c r="AW48"/>
  <c r="AW25"/>
  <c r="AW20"/>
  <c r="AW49"/>
  <c r="AW45"/>
  <c r="AW76"/>
  <c r="AV74"/>
  <c r="BI21"/>
  <c r="BI90" s="1"/>
  <c r="V91" s="1"/>
  <c r="BI56"/>
  <c r="AI8"/>
  <c r="AI90" s="1"/>
  <c r="V94" s="1"/>
  <c r="BV32"/>
  <c r="BV8"/>
  <c r="AU90"/>
  <c r="U95" s="1"/>
  <c r="AV21"/>
  <c r="AI65"/>
  <c r="AJ51"/>
  <c r="AJ31"/>
  <c r="AJ18"/>
  <c r="AJ73"/>
  <c r="AJ42"/>
  <c r="AJ19"/>
  <c r="AJ44"/>
  <c r="AJ50"/>
  <c r="AJ34"/>
  <c r="AJ80"/>
  <c r="AJ49"/>
  <c r="AJ62"/>
  <c r="AJ20"/>
  <c r="AJ16"/>
  <c r="AJ43"/>
  <c r="AJ25"/>
  <c r="AK7"/>
  <c r="AJ70"/>
  <c r="AJ79"/>
  <c r="AJ57"/>
  <c r="AJ52"/>
  <c r="AJ39"/>
  <c r="AJ69"/>
  <c r="AJ27"/>
  <c r="AJ76"/>
  <c r="AJ78"/>
  <c r="AJ67"/>
  <c r="AJ45"/>
  <c r="AJ13"/>
  <c r="AJ40"/>
  <c r="AJ41"/>
  <c r="AJ68"/>
  <c r="AJ38"/>
  <c r="AJ11"/>
  <c r="AJ15"/>
  <c r="AJ54"/>
  <c r="AJ12"/>
  <c r="AJ9"/>
  <c r="AJ53"/>
  <c r="AJ55"/>
  <c r="AJ47"/>
  <c r="AJ82"/>
  <c r="AJ77"/>
  <c r="AJ81"/>
  <c r="AJ63"/>
  <c r="AJ22"/>
  <c r="AJ64"/>
  <c r="AJ26"/>
  <c r="AJ71"/>
  <c r="AJ28"/>
  <c r="AJ29"/>
  <c r="AJ10"/>
  <c r="AJ30"/>
  <c r="AJ66"/>
  <c r="AJ65" s="1"/>
  <c r="AJ46"/>
  <c r="AJ23"/>
  <c r="AJ36"/>
  <c r="AJ17"/>
  <c r="AJ37"/>
  <c r="AJ48"/>
  <c r="AJ14"/>
  <c r="AJ72"/>
  <c r="AJ75"/>
  <c r="AJ59"/>
  <c r="AJ58"/>
  <c r="AJ24"/>
  <c r="AJ61"/>
  <c r="AJ60"/>
  <c r="AJ35"/>
  <c r="AJ33"/>
  <c r="AJ83"/>
  <c r="AV56"/>
  <c r="BH90"/>
  <c r="U91" s="1"/>
  <c r="AI32"/>
  <c r="AV65"/>
  <c r="BI32"/>
  <c r="AI56"/>
  <c r="AV8"/>
  <c r="AV90" s="1"/>
  <c r="V95" s="1"/>
  <c r="BV21"/>
  <c r="BI65"/>
  <c r="BV56"/>
  <c r="BU90"/>
  <c r="U92" s="1"/>
  <c r="AV32"/>
  <c r="BJ40"/>
  <c r="BJ45"/>
  <c r="BK7"/>
  <c r="BJ41"/>
  <c r="BJ12"/>
  <c r="BJ55"/>
  <c r="BJ81"/>
  <c r="BJ46"/>
  <c r="BJ61"/>
  <c r="BJ49"/>
  <c r="BJ72"/>
  <c r="BJ51"/>
  <c r="BJ83"/>
  <c r="BJ62"/>
  <c r="BJ25"/>
  <c r="BJ79"/>
  <c r="BJ70"/>
  <c r="BJ15"/>
  <c r="BJ38"/>
  <c r="BJ24"/>
  <c r="BJ43"/>
  <c r="BJ30"/>
  <c r="BJ35"/>
  <c r="BJ27"/>
  <c r="BJ9"/>
  <c r="BJ8" s="1"/>
  <c r="BJ10"/>
  <c r="BJ13"/>
  <c r="BJ44"/>
  <c r="BJ14"/>
  <c r="BJ63"/>
  <c r="BJ69"/>
  <c r="BJ53"/>
  <c r="BJ17"/>
  <c r="BJ28"/>
  <c r="BJ48"/>
  <c r="BJ80"/>
  <c r="BJ67"/>
  <c r="BJ22"/>
  <c r="BJ52"/>
  <c r="BJ66"/>
  <c r="BJ82"/>
  <c r="BJ76"/>
  <c r="BJ64"/>
  <c r="BJ73"/>
  <c r="BJ11"/>
  <c r="BJ33"/>
  <c r="BJ31"/>
  <c r="BJ36"/>
  <c r="BJ37"/>
  <c r="BJ16"/>
  <c r="BJ59"/>
  <c r="BJ68"/>
  <c r="BJ58"/>
  <c r="BJ50"/>
  <c r="BJ60"/>
  <c r="BJ34"/>
  <c r="BJ71"/>
  <c r="BJ39"/>
  <c r="BJ77"/>
  <c r="BJ57"/>
  <c r="BJ26"/>
  <c r="BJ47"/>
  <c r="BJ23"/>
  <c r="BJ54"/>
  <c r="BJ18"/>
  <c r="BJ42"/>
  <c r="BJ29"/>
  <c r="BJ78"/>
  <c r="BJ75"/>
  <c r="BJ20"/>
  <c r="BJ19"/>
  <c r="AI74"/>
  <c r="BW65" l="1"/>
  <c r="BJ56"/>
  <c r="AJ32"/>
  <c r="AJ21"/>
  <c r="AW65"/>
  <c r="AW32"/>
  <c r="BW74"/>
  <c r="BJ32"/>
  <c r="BV90"/>
  <c r="V92" s="1"/>
  <c r="BJ74"/>
  <c r="AJ56"/>
  <c r="BW32"/>
  <c r="BW8"/>
  <c r="AK49"/>
  <c r="AK23"/>
  <c r="AK78"/>
  <c r="AK28"/>
  <c r="AK14"/>
  <c r="AK31"/>
  <c r="AK12"/>
  <c r="AK13"/>
  <c r="AK51"/>
  <c r="AK72"/>
  <c r="AK40"/>
  <c r="AK34"/>
  <c r="AK33"/>
  <c r="AK64"/>
  <c r="AK9"/>
  <c r="AK37"/>
  <c r="AK83"/>
  <c r="AK73"/>
  <c r="AK45"/>
  <c r="AK76"/>
  <c r="AK42"/>
  <c r="AK53"/>
  <c r="AK50"/>
  <c r="AK59"/>
  <c r="AK29"/>
  <c r="AK19"/>
  <c r="AK11"/>
  <c r="AK47"/>
  <c r="AK20"/>
  <c r="AL7"/>
  <c r="AK10"/>
  <c r="AK68"/>
  <c r="AK43"/>
  <c r="AK77"/>
  <c r="AK61"/>
  <c r="AK67"/>
  <c r="AK36"/>
  <c r="AK66"/>
  <c r="AK30"/>
  <c r="AK26"/>
  <c r="AK71"/>
  <c r="AK46"/>
  <c r="AK75"/>
  <c r="AK24"/>
  <c r="AK48"/>
  <c r="AK60"/>
  <c r="AK38"/>
  <c r="AK27"/>
  <c r="AK25"/>
  <c r="AK79"/>
  <c r="AK22"/>
  <c r="AK15"/>
  <c r="AK55"/>
  <c r="AK16"/>
  <c r="AK41"/>
  <c r="AK44"/>
  <c r="AK39"/>
  <c r="AK54"/>
  <c r="AK63"/>
  <c r="AK82"/>
  <c r="AK52"/>
  <c r="AK57"/>
  <c r="AK18"/>
  <c r="AK69"/>
  <c r="AK70"/>
  <c r="AK62"/>
  <c r="AK17"/>
  <c r="AK80"/>
  <c r="AK81"/>
  <c r="AK35"/>
  <c r="AK58"/>
  <c r="AW21"/>
  <c r="BX60"/>
  <c r="BX24"/>
  <c r="BX18"/>
  <c r="BX71"/>
  <c r="BX41"/>
  <c r="BX43"/>
  <c r="BX82"/>
  <c r="BX36"/>
  <c r="BX50"/>
  <c r="BX37"/>
  <c r="BX44"/>
  <c r="BX29"/>
  <c r="BX14"/>
  <c r="BX64"/>
  <c r="BX68"/>
  <c r="BX66"/>
  <c r="BX33"/>
  <c r="BX32" s="1"/>
  <c r="BX77"/>
  <c r="BX59"/>
  <c r="BX22"/>
  <c r="BX55"/>
  <c r="BX28"/>
  <c r="BX34"/>
  <c r="BX54"/>
  <c r="BX62"/>
  <c r="BX69"/>
  <c r="BX42"/>
  <c r="BX48"/>
  <c r="BX12"/>
  <c r="BX53"/>
  <c r="BX67"/>
  <c r="BX83"/>
  <c r="BX58"/>
  <c r="BX63"/>
  <c r="BX72"/>
  <c r="BX40"/>
  <c r="BX51"/>
  <c r="BX49"/>
  <c r="BX70"/>
  <c r="BX26"/>
  <c r="BX57"/>
  <c r="BX56" s="1"/>
  <c r="BX46"/>
  <c r="BX47"/>
  <c r="BX13"/>
  <c r="BX19"/>
  <c r="BX52"/>
  <c r="BX38"/>
  <c r="BX76"/>
  <c r="BX20"/>
  <c r="BX78"/>
  <c r="BX23"/>
  <c r="BX10"/>
  <c r="BX80"/>
  <c r="BX35"/>
  <c r="BX39"/>
  <c r="BX30"/>
  <c r="BX17"/>
  <c r="BX73"/>
  <c r="BX45"/>
  <c r="BX11"/>
  <c r="BX61"/>
  <c r="BX75"/>
  <c r="BX16"/>
  <c r="BX25"/>
  <c r="BX31"/>
  <c r="BX9"/>
  <c r="BX81"/>
  <c r="BX27"/>
  <c r="BX79"/>
  <c r="BX15"/>
  <c r="BY7"/>
  <c r="AW74"/>
  <c r="BJ65"/>
  <c r="AJ74"/>
  <c r="AX79"/>
  <c r="AX55"/>
  <c r="AX26"/>
  <c r="AX35"/>
  <c r="AX49"/>
  <c r="AX80"/>
  <c r="AX45"/>
  <c r="AY7"/>
  <c r="AX52"/>
  <c r="AX63"/>
  <c r="AX73"/>
  <c r="AX41"/>
  <c r="AX54"/>
  <c r="AX60"/>
  <c r="AX28"/>
  <c r="AX66"/>
  <c r="AX51"/>
  <c r="AX57"/>
  <c r="AX58"/>
  <c r="AX11"/>
  <c r="AX82"/>
  <c r="AX68"/>
  <c r="AX31"/>
  <c r="AX15"/>
  <c r="AX22"/>
  <c r="AX20"/>
  <c r="AX50"/>
  <c r="AX83"/>
  <c r="AX29"/>
  <c r="AX42"/>
  <c r="AX10"/>
  <c r="AX67"/>
  <c r="AX61"/>
  <c r="AX13"/>
  <c r="AX70"/>
  <c r="AX37"/>
  <c r="AX18"/>
  <c r="AX14"/>
  <c r="AX47"/>
  <c r="AX76"/>
  <c r="AX75"/>
  <c r="AX30"/>
  <c r="AX12"/>
  <c r="AX17"/>
  <c r="AX48"/>
  <c r="AX46"/>
  <c r="AX78"/>
  <c r="AX23"/>
  <c r="AX24"/>
  <c r="AX9"/>
  <c r="AX72"/>
  <c r="AX59"/>
  <c r="AX34"/>
  <c r="AX38"/>
  <c r="AX81"/>
  <c r="AX25"/>
  <c r="AX16"/>
  <c r="AX33"/>
  <c r="AX53"/>
  <c r="AX40"/>
  <c r="AX27"/>
  <c r="AX44"/>
  <c r="AX19"/>
  <c r="AX77"/>
  <c r="AX64"/>
  <c r="AX39"/>
  <c r="AX69"/>
  <c r="AX43"/>
  <c r="AX62"/>
  <c r="AX71"/>
  <c r="AX36"/>
  <c r="BW21"/>
  <c r="AW56"/>
  <c r="BK59"/>
  <c r="BK45"/>
  <c r="BK68"/>
  <c r="BK36"/>
  <c r="BK13"/>
  <c r="BK10"/>
  <c r="BK19"/>
  <c r="BK81"/>
  <c r="BK53"/>
  <c r="BK14"/>
  <c r="BK55"/>
  <c r="BK69"/>
  <c r="BK30"/>
  <c r="BK58"/>
  <c r="BK48"/>
  <c r="BK33"/>
  <c r="BK49"/>
  <c r="BK60"/>
  <c r="BK37"/>
  <c r="BK9"/>
  <c r="BK12"/>
  <c r="BK18"/>
  <c r="BK29"/>
  <c r="BK51"/>
  <c r="BK57"/>
  <c r="BK82"/>
  <c r="BK72"/>
  <c r="BK41"/>
  <c r="BK61"/>
  <c r="BK71"/>
  <c r="BK70"/>
  <c r="BK27"/>
  <c r="BK28"/>
  <c r="BK50"/>
  <c r="BK79"/>
  <c r="BK34"/>
  <c r="BK54"/>
  <c r="BK31"/>
  <c r="BK35"/>
  <c r="BK15"/>
  <c r="BK83"/>
  <c r="BK46"/>
  <c r="BK78"/>
  <c r="BK11"/>
  <c r="BK73"/>
  <c r="BK38"/>
  <c r="BK24"/>
  <c r="BK20"/>
  <c r="BK23"/>
  <c r="BK22"/>
  <c r="BK21" s="1"/>
  <c r="BK62"/>
  <c r="BK39"/>
  <c r="BK26"/>
  <c r="BK43"/>
  <c r="BK63"/>
  <c r="BK67"/>
  <c r="BK40"/>
  <c r="BK42"/>
  <c r="BK17"/>
  <c r="BK80"/>
  <c r="BK76"/>
  <c r="BL7"/>
  <c r="BK75"/>
  <c r="BK66"/>
  <c r="BK44"/>
  <c r="BK77"/>
  <c r="BK64"/>
  <c r="BK25"/>
  <c r="BK52"/>
  <c r="BK47"/>
  <c r="BK16"/>
  <c r="AJ8"/>
  <c r="BW56"/>
  <c r="BJ21"/>
  <c r="BJ90" s="1"/>
  <c r="W91" s="1"/>
  <c r="AW8"/>
  <c r="AX56" l="1"/>
  <c r="BX21"/>
  <c r="AY55"/>
  <c r="AY10"/>
  <c r="AY38"/>
  <c r="AY12"/>
  <c r="AY40"/>
  <c r="AY23"/>
  <c r="AY18"/>
  <c r="AY30"/>
  <c r="AY31"/>
  <c r="AY75"/>
  <c r="AY82"/>
  <c r="AY41"/>
  <c r="AY57"/>
  <c r="AY36"/>
  <c r="AY80"/>
  <c r="AY46"/>
  <c r="AY39"/>
  <c r="AY78"/>
  <c r="AY28"/>
  <c r="AY47"/>
  <c r="AY9"/>
  <c r="AY26"/>
  <c r="AY71"/>
  <c r="AY61"/>
  <c r="AY51"/>
  <c r="AY17"/>
  <c r="AY45"/>
  <c r="AY58"/>
  <c r="AY79"/>
  <c r="AY53"/>
  <c r="AY49"/>
  <c r="AY72"/>
  <c r="AY73"/>
  <c r="AY13"/>
  <c r="AY29"/>
  <c r="AY42"/>
  <c r="AY11"/>
  <c r="AY69"/>
  <c r="AY67"/>
  <c r="AY76"/>
  <c r="AY19"/>
  <c r="AY20"/>
  <c r="AY83"/>
  <c r="AY25"/>
  <c r="AY60"/>
  <c r="AY63"/>
  <c r="AY66"/>
  <c r="AY68"/>
  <c r="AY27"/>
  <c r="AY15"/>
  <c r="AY59"/>
  <c r="AY48"/>
  <c r="AY52"/>
  <c r="AY43"/>
  <c r="AY14"/>
  <c r="AY16"/>
  <c r="AY24"/>
  <c r="AZ7"/>
  <c r="AY34"/>
  <c r="AY44"/>
  <c r="AY64"/>
  <c r="AY77"/>
  <c r="AY70"/>
  <c r="AY37"/>
  <c r="AY81"/>
  <c r="AY50"/>
  <c r="AY35"/>
  <c r="AY62"/>
  <c r="AY54"/>
  <c r="AY22"/>
  <c r="AY21" s="1"/>
  <c r="AY33"/>
  <c r="BK65"/>
  <c r="BK32"/>
  <c r="AK74"/>
  <c r="AX74"/>
  <c r="AW90"/>
  <c r="W95" s="1"/>
  <c r="BK74"/>
  <c r="AX65"/>
  <c r="BX8"/>
  <c r="AL53"/>
  <c r="AL16"/>
  <c r="AL33"/>
  <c r="AL55"/>
  <c r="AL30"/>
  <c r="AL64"/>
  <c r="AL63"/>
  <c r="AL17"/>
  <c r="AL73"/>
  <c r="AL27"/>
  <c r="AL36"/>
  <c r="AL35"/>
  <c r="AL70"/>
  <c r="AL45"/>
  <c r="AL82"/>
  <c r="AL14"/>
  <c r="AL38"/>
  <c r="AL43"/>
  <c r="AL79"/>
  <c r="AL29"/>
  <c r="AL48"/>
  <c r="AL39"/>
  <c r="AL83"/>
  <c r="AL78"/>
  <c r="AL60"/>
  <c r="AL76"/>
  <c r="AL57"/>
  <c r="AL18"/>
  <c r="AL19"/>
  <c r="AL9"/>
  <c r="AL15"/>
  <c r="AL69"/>
  <c r="AL58"/>
  <c r="AL23"/>
  <c r="AL72"/>
  <c r="AM7"/>
  <c r="AL20"/>
  <c r="AL28"/>
  <c r="AL49"/>
  <c r="AL37"/>
  <c r="AL75"/>
  <c r="AL52"/>
  <c r="AL59"/>
  <c r="AL66"/>
  <c r="AL10"/>
  <c r="AL46"/>
  <c r="AL26"/>
  <c r="AL13"/>
  <c r="AL31"/>
  <c r="AL80"/>
  <c r="AL25"/>
  <c r="AL61"/>
  <c r="AL54"/>
  <c r="AL41"/>
  <c r="AL47"/>
  <c r="AL67"/>
  <c r="AL34"/>
  <c r="AL77"/>
  <c r="AL24"/>
  <c r="AL11"/>
  <c r="AL81"/>
  <c r="AL42"/>
  <c r="AL44"/>
  <c r="AL62"/>
  <c r="AL50"/>
  <c r="AL71"/>
  <c r="AL22"/>
  <c r="AL12"/>
  <c r="AL40"/>
  <c r="AL51"/>
  <c r="AL68"/>
  <c r="BK56"/>
  <c r="AX8"/>
  <c r="AK21"/>
  <c r="AK8"/>
  <c r="AK90" s="1"/>
  <c r="X94" s="1"/>
  <c r="BX74"/>
  <c r="AK56"/>
  <c r="AK65"/>
  <c r="AK32"/>
  <c r="BL11"/>
  <c r="BL57"/>
  <c r="BL62"/>
  <c r="BL18"/>
  <c r="BL72"/>
  <c r="BL46"/>
  <c r="BL51"/>
  <c r="BL54"/>
  <c r="BL22"/>
  <c r="BL16"/>
  <c r="BL71"/>
  <c r="BL58"/>
  <c r="BL25"/>
  <c r="BL9"/>
  <c r="BL17"/>
  <c r="BL70"/>
  <c r="BL66"/>
  <c r="BL69"/>
  <c r="BL38"/>
  <c r="BL23"/>
  <c r="BL50"/>
  <c r="BL53"/>
  <c r="BM7"/>
  <c r="BL60"/>
  <c r="BL67"/>
  <c r="BL42"/>
  <c r="BL10"/>
  <c r="BL29"/>
  <c r="BL78"/>
  <c r="BL55"/>
  <c r="BL44"/>
  <c r="BL61"/>
  <c r="BL75"/>
  <c r="BL27"/>
  <c r="BL36"/>
  <c r="BL59"/>
  <c r="BL82"/>
  <c r="BL52"/>
  <c r="BL80"/>
  <c r="BL20"/>
  <c r="BL19"/>
  <c r="BL63"/>
  <c r="BL43"/>
  <c r="BL79"/>
  <c r="BL33"/>
  <c r="BL34"/>
  <c r="BL39"/>
  <c r="BL28"/>
  <c r="BL47"/>
  <c r="BL64"/>
  <c r="BL41"/>
  <c r="BL31"/>
  <c r="BL77"/>
  <c r="BL40"/>
  <c r="BL15"/>
  <c r="BL68"/>
  <c r="BL13"/>
  <c r="BL14"/>
  <c r="BL24"/>
  <c r="BL49"/>
  <c r="BL48"/>
  <c r="BL83"/>
  <c r="BL26"/>
  <c r="BL45"/>
  <c r="BL76"/>
  <c r="BL73"/>
  <c r="BL35"/>
  <c r="BL30"/>
  <c r="BL81"/>
  <c r="BL37"/>
  <c r="BL12"/>
  <c r="BX65"/>
  <c r="AX21"/>
  <c r="AX32"/>
  <c r="BW90"/>
  <c r="W92" s="1"/>
  <c r="AJ90"/>
  <c r="W94" s="1"/>
  <c r="BK8"/>
  <c r="BY81"/>
  <c r="BY31"/>
  <c r="BY80"/>
  <c r="BY57"/>
  <c r="BY24"/>
  <c r="BY67"/>
  <c r="BY60"/>
  <c r="BZ7"/>
  <c r="BY19"/>
  <c r="BY72"/>
  <c r="BY64"/>
  <c r="BY42"/>
  <c r="BY33"/>
  <c r="BY73"/>
  <c r="BY36"/>
  <c r="BY52"/>
  <c r="BY82"/>
  <c r="BY61"/>
  <c r="BY30"/>
  <c r="BY16"/>
  <c r="BY75"/>
  <c r="BY74" s="1"/>
  <c r="BY34"/>
  <c r="BY50"/>
  <c r="BY49"/>
  <c r="BY76"/>
  <c r="BY69"/>
  <c r="BY53"/>
  <c r="BY59"/>
  <c r="BY25"/>
  <c r="BY26"/>
  <c r="BY13"/>
  <c r="BY46"/>
  <c r="BY29"/>
  <c r="BY44"/>
  <c r="BY71"/>
  <c r="BY39"/>
  <c r="BY17"/>
  <c r="BY14"/>
  <c r="BY77"/>
  <c r="BY41"/>
  <c r="BY45"/>
  <c r="BY37"/>
  <c r="BY27"/>
  <c r="BY55"/>
  <c r="BY70"/>
  <c r="BY54"/>
  <c r="BY51"/>
  <c r="BY9"/>
  <c r="BY43"/>
  <c r="BY23"/>
  <c r="BY12"/>
  <c r="BY78"/>
  <c r="BY18"/>
  <c r="BY63"/>
  <c r="BY68"/>
  <c r="BY47"/>
  <c r="BY15"/>
  <c r="BY48"/>
  <c r="BY66"/>
  <c r="BY40"/>
  <c r="BY62"/>
  <c r="BY83"/>
  <c r="BY79"/>
  <c r="BY38"/>
  <c r="BY35"/>
  <c r="BY20"/>
  <c r="BY58"/>
  <c r="BY10"/>
  <c r="BY22"/>
  <c r="BY21" s="1"/>
  <c r="BY11"/>
  <c r="BY28"/>
  <c r="AL56" l="1"/>
  <c r="AL32"/>
  <c r="AZ50"/>
  <c r="AZ10"/>
  <c r="AZ54"/>
  <c r="AZ75"/>
  <c r="AZ45"/>
  <c r="AZ17"/>
  <c r="AZ72"/>
  <c r="AZ70"/>
  <c r="AZ36"/>
  <c r="AZ64"/>
  <c r="AZ58"/>
  <c r="AZ26"/>
  <c r="AZ52"/>
  <c r="AZ35"/>
  <c r="AZ28"/>
  <c r="AZ67"/>
  <c r="AZ47"/>
  <c r="AZ27"/>
  <c r="AZ62"/>
  <c r="AZ82"/>
  <c r="AZ29"/>
  <c r="AZ60"/>
  <c r="AZ19"/>
  <c r="AZ39"/>
  <c r="AZ42"/>
  <c r="AZ14"/>
  <c r="AZ66"/>
  <c r="AZ76"/>
  <c r="AZ48"/>
  <c r="AZ37"/>
  <c r="AZ12"/>
  <c r="AZ55"/>
  <c r="AZ57"/>
  <c r="AZ80"/>
  <c r="AZ59"/>
  <c r="AZ49"/>
  <c r="AZ9"/>
  <c r="AZ31"/>
  <c r="AZ41"/>
  <c r="AZ73"/>
  <c r="AZ44"/>
  <c r="AZ24"/>
  <c r="AZ23"/>
  <c r="AZ51"/>
  <c r="AZ18"/>
  <c r="AZ71"/>
  <c r="AZ46"/>
  <c r="AZ61"/>
  <c r="AZ20"/>
  <c r="AZ83"/>
  <c r="AZ81"/>
  <c r="AZ43"/>
  <c r="AZ15"/>
  <c r="AZ16"/>
  <c r="AZ30"/>
  <c r="AZ13"/>
  <c r="AZ22"/>
  <c r="AZ77"/>
  <c r="AZ38"/>
  <c r="AZ40"/>
  <c r="AZ34"/>
  <c r="AZ78"/>
  <c r="AZ53"/>
  <c r="AZ33"/>
  <c r="AZ63"/>
  <c r="AZ11"/>
  <c r="AZ79"/>
  <c r="AZ69"/>
  <c r="AZ25"/>
  <c r="AZ68"/>
  <c r="AY74"/>
  <c r="AY8"/>
  <c r="AX90"/>
  <c r="X95" s="1"/>
  <c r="BY32"/>
  <c r="BK90"/>
  <c r="X91" s="1"/>
  <c r="BY8"/>
  <c r="BL65"/>
  <c r="AM79"/>
  <c r="AM43"/>
  <c r="AM24"/>
  <c r="AM59"/>
  <c r="AM78"/>
  <c r="AM20"/>
  <c r="AM33"/>
  <c r="AM82"/>
  <c r="AM31"/>
  <c r="AM77"/>
  <c r="AM75"/>
  <c r="AM45"/>
  <c r="AM69"/>
  <c r="AM73"/>
  <c r="AM68"/>
  <c r="AM38"/>
  <c r="AM80"/>
  <c r="AM64"/>
  <c r="AM46"/>
  <c r="AM9"/>
  <c r="AM83"/>
  <c r="AM51"/>
  <c r="AM11"/>
  <c r="AM57"/>
  <c r="AM53"/>
  <c r="AM44"/>
  <c r="AM76"/>
  <c r="AM50"/>
  <c r="AM12"/>
  <c r="AM70"/>
  <c r="AM28"/>
  <c r="AM58"/>
  <c r="AM67"/>
  <c r="AM22"/>
  <c r="AM37"/>
  <c r="AM62"/>
  <c r="AM63"/>
  <c r="AM27"/>
  <c r="AM26"/>
  <c r="AM39"/>
  <c r="AM10"/>
  <c r="AM16"/>
  <c r="AM17"/>
  <c r="AM49"/>
  <c r="AM18"/>
  <c r="AM40"/>
  <c r="AM42"/>
  <c r="AM34"/>
  <c r="AM13"/>
  <c r="AM23"/>
  <c r="AM47"/>
  <c r="AM48"/>
  <c r="AM30"/>
  <c r="AM19"/>
  <c r="AM36"/>
  <c r="AM66"/>
  <c r="AM55"/>
  <c r="AM71"/>
  <c r="AM35"/>
  <c r="AM29"/>
  <c r="AM54"/>
  <c r="AM81"/>
  <c r="AM61"/>
  <c r="AM15"/>
  <c r="AM41"/>
  <c r="AM52"/>
  <c r="AM72"/>
  <c r="AM25"/>
  <c r="AM14"/>
  <c r="AM60"/>
  <c r="BX90"/>
  <c r="X92" s="1"/>
  <c r="BY65"/>
  <c r="BL8"/>
  <c r="AL21"/>
  <c r="BM75"/>
  <c r="BM28"/>
  <c r="BM19"/>
  <c r="BM39"/>
  <c r="BM80"/>
  <c r="BM63"/>
  <c r="BM48"/>
  <c r="BM40"/>
  <c r="BM26"/>
  <c r="BM23"/>
  <c r="BM46"/>
  <c r="BM68"/>
  <c r="BM25"/>
  <c r="BM14"/>
  <c r="BM64"/>
  <c r="BM45"/>
  <c r="BM10"/>
  <c r="BM13"/>
  <c r="BM24"/>
  <c r="BM83"/>
  <c r="BM76"/>
  <c r="BM31"/>
  <c r="BM38"/>
  <c r="BM53"/>
  <c r="BM18"/>
  <c r="BM9"/>
  <c r="BM44"/>
  <c r="BM27"/>
  <c r="BM17"/>
  <c r="BM15"/>
  <c r="BM59"/>
  <c r="BM78"/>
  <c r="BM47"/>
  <c r="BM34"/>
  <c r="BM55"/>
  <c r="BM33"/>
  <c r="BM29"/>
  <c r="BM51"/>
  <c r="BM82"/>
  <c r="BM35"/>
  <c r="BM61"/>
  <c r="BM50"/>
  <c r="BM57"/>
  <c r="BM54"/>
  <c r="BM62"/>
  <c r="BM11"/>
  <c r="BM71"/>
  <c r="BM79"/>
  <c r="BM20"/>
  <c r="BM42"/>
  <c r="BM66"/>
  <c r="BM67"/>
  <c r="BM81"/>
  <c r="BM70"/>
  <c r="BM22"/>
  <c r="BM60"/>
  <c r="BM58"/>
  <c r="BM52"/>
  <c r="BM30"/>
  <c r="BM49"/>
  <c r="BM69"/>
  <c r="BM77"/>
  <c r="BM73"/>
  <c r="BM16"/>
  <c r="BM12"/>
  <c r="BM37"/>
  <c r="BM43"/>
  <c r="BM36"/>
  <c r="BM41"/>
  <c r="BM72"/>
  <c r="AL8"/>
  <c r="AY56"/>
  <c r="BL56"/>
  <c r="AL74"/>
  <c r="BZ13"/>
  <c r="BZ77"/>
  <c r="BZ43"/>
  <c r="BZ19"/>
  <c r="BZ23"/>
  <c r="BZ30"/>
  <c r="BZ80"/>
  <c r="BZ68"/>
  <c r="BZ71"/>
  <c r="BZ36"/>
  <c r="BZ33"/>
  <c r="BZ25"/>
  <c r="BZ75"/>
  <c r="BZ42"/>
  <c r="BZ47"/>
  <c r="BZ34"/>
  <c r="BZ35"/>
  <c r="BZ37"/>
  <c r="BZ82"/>
  <c r="BZ69"/>
  <c r="BZ66"/>
  <c r="BZ72"/>
  <c r="BZ14"/>
  <c r="BZ62"/>
  <c r="BZ15"/>
  <c r="BZ63"/>
  <c r="BZ20"/>
  <c r="BZ48"/>
  <c r="BZ59"/>
  <c r="BZ60"/>
  <c r="BZ39"/>
  <c r="BZ64"/>
  <c r="BZ73"/>
  <c r="BZ49"/>
  <c r="BZ81"/>
  <c r="BZ40"/>
  <c r="BZ76"/>
  <c r="BZ38"/>
  <c r="BZ41"/>
  <c r="BZ28"/>
  <c r="BZ12"/>
  <c r="BZ53"/>
  <c r="BZ10"/>
  <c r="BZ51"/>
  <c r="BZ57"/>
  <c r="BZ58"/>
  <c r="BZ44"/>
  <c r="BZ55"/>
  <c r="BZ17"/>
  <c r="BZ22"/>
  <c r="BZ54"/>
  <c r="BZ67"/>
  <c r="BZ26"/>
  <c r="BZ29"/>
  <c r="BZ27"/>
  <c r="BZ11"/>
  <c r="BZ79"/>
  <c r="BZ61"/>
  <c r="BZ70"/>
  <c r="BZ52"/>
  <c r="BZ45"/>
  <c r="BZ46"/>
  <c r="BZ78"/>
  <c r="BZ31"/>
  <c r="BZ18"/>
  <c r="BZ9"/>
  <c r="BZ16"/>
  <c r="BZ83"/>
  <c r="BZ50"/>
  <c r="BZ24"/>
  <c r="AL65"/>
  <c r="BY56"/>
  <c r="BL32"/>
  <c r="BL74"/>
  <c r="BL21"/>
  <c r="AY32"/>
  <c r="AY65"/>
  <c r="BM65" l="1"/>
  <c r="BM8"/>
  <c r="AZ21"/>
  <c r="AZ56"/>
  <c r="BZ32"/>
  <c r="BM74"/>
  <c r="BZ74"/>
  <c r="BM32"/>
  <c r="BZ56"/>
  <c r="BZ65"/>
  <c r="AL90"/>
  <c r="Y94" s="1"/>
  <c r="BL90"/>
  <c r="Y91" s="1"/>
  <c r="AM21"/>
  <c r="AZ65"/>
  <c r="BY90"/>
  <c r="Y92" s="1"/>
  <c r="BZ8"/>
  <c r="BM21"/>
  <c r="BM56"/>
  <c r="AZ32"/>
  <c r="AM65"/>
  <c r="AM8"/>
  <c r="AZ8"/>
  <c r="AZ90" s="1"/>
  <c r="Z95" s="1"/>
  <c r="C95" s="1"/>
  <c r="AM56"/>
  <c r="AM74"/>
  <c r="AM32"/>
  <c r="AY90"/>
  <c r="Y95" s="1"/>
  <c r="AZ74"/>
  <c r="BZ21"/>
  <c r="AM90" l="1"/>
  <c r="Z94" s="1"/>
  <c r="C94" s="1"/>
  <c r="BZ90"/>
  <c r="Z92" s="1"/>
  <c r="C92" s="1"/>
  <c r="BM90"/>
  <c r="Z91" s="1"/>
  <c r="C91" s="1"/>
</calcChain>
</file>

<file path=xl/sharedStrings.xml><?xml version="1.0" encoding="utf-8"?>
<sst xmlns="http://schemas.openxmlformats.org/spreadsheetml/2006/main" count="907" uniqueCount="419">
  <si>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</si>
  <si>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</si>
  <si>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</si>
  <si>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</si>
  <si>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</si>
  <si>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</si>
  <si>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</si>
  <si>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</si>
  <si>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</si>
  <si>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</si>
  <si>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</si>
  <si>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</si>
  <si>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</si>
  <si>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</si>
  <si>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</si>
  <si>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</si>
  <si>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</si>
  <si>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</si>
  <si>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</si>
  <si>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</si>
  <si>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</si>
  <si>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</si>
  <si>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</si>
  <si>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</si>
  <si>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</si>
  <si>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</si>
  <si>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</si>
  <si>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</si>
  <si>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</si>
  <si>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</si>
  <si>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</si>
  <si>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</si>
  <si>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</si>
  <si>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</si>
  <si>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</si>
  <si>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</si>
  <si>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</si>
  <si>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</si>
  <si>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</si>
  <si>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</si>
  <si>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</si>
  <si>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</si>
  <si>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</si>
  <si>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</si>
  <si>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</si>
  <si>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</si>
  <si>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</si>
  <si>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</si>
  <si>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</si>
  <si>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</si>
  <si>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</si>
  <si>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</si>
  <si>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</si>
  <si>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</si>
  <si>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</si>
  <si>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</si>
  <si>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</si>
  <si>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</si>
  <si>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</si>
  <si>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</si>
  <si>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</si>
  <si>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</si>
  <si>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</si>
  <si>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</si>
  <si>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</si>
  <si>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</si>
  <si>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</si>
  <si>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</si>
  <si>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</si>
  <si>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</si>
  <si>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</si>
  <si>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</si>
  <si>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</si>
  <si>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</si>
  <si>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</si>
  <si>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</si>
  <si>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</si>
  <si>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</si>
  <si>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</si>
  <si>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</si>
  <si>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</si>
  <si>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</si>
  <si>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</si>
  <si>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</si>
  <si>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</si>
  <si>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</si>
  <si>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</si>
  <si>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</si>
  <si>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</si>
  <si>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</si>
  <si>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</si>
  <si>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</si>
  <si>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</si>
  <si>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</si>
  <si>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</si>
  <si>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</si>
  <si>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</si>
  <si>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</si>
  <si>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</si>
  <si>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</si>
  <si>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</si>
  <si>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</si>
  <si>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</si>
  <si>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</si>
  <si>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</si>
  <si>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</si>
  <si>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</si>
  <si>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</si>
  <si>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</si>
  <si>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</si>
  <si>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</si>
  <si>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</si>
  <si>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</si>
  <si>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</si>
  <si>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</si>
  <si>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</si>
  <si>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</si>
  <si>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</si>
  <si>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</si>
  <si>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</si>
  <si>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</si>
  <si>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</si>
  <si>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</si>
  <si>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</si>
  <si>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</si>
  <si>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</si>
  <si>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</si>
  <si>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</si>
  <si>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</si>
  <si>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</si>
  <si>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</si>
  <si>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</si>
  <si>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</si>
  <si>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</si>
  <si>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</si>
  <si>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</si>
  <si>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</si>
  <si>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</si>
  <si>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</si>
  <si>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</si>
  <si>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</si>
  <si>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</si>
  <si>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</si>
  <si>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</si>
  <si>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</si>
  <si>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</si>
  <si>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</si>
  <si>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</si>
  <si>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</si>
  <si>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</si>
  <si>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</si>
  <si>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</si>
  <si>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</si>
  <si>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</si>
  <si>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</si>
  <si>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</si>
  <si>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</si>
  <si>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</si>
  <si>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</si>
  <si>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</si>
  <si>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</si>
  <si>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</si>
  <si>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</si>
  <si>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</si>
  <si>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</si>
  <si>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</si>
  <si>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</si>
  <si>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</si>
  <si>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</si>
  <si>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</si>
  <si>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</si>
  <si>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</si>
  <si>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</si>
  <si>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</si>
  <si>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</si>
  <si>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</si>
  <si>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</si>
  <si>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</si>
  <si>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</si>
  <si>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</si>
  <si>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</si>
  <si>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</si>
  <si>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</si>
  <si>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</si>
  <si>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</si>
  <si>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</si>
  <si>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</si>
  <si>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</si>
  <si>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</si>
  <si>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</si>
  <si>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</si>
  <si>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</si>
  <si>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</si>
  <si>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</si>
  <si>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</si>
  <si>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</si>
  <si>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</si>
  <si>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</si>
  <si>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</si>
  <si>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</si>
  <si>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</si>
  <si>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</si>
  <si>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</si>
  <si>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</si>
  <si>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</si>
  <si>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</si>
  <si>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</si>
  <si>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</si>
  <si>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</si>
  <si>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</si>
  <si>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</si>
  <si>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</si>
  <si>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</si>
  <si>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</si>
  <si>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</si>
  <si>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</si>
  <si>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</si>
  <si>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</si>
  <si>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</si>
  <si>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</si>
  <si>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</si>
  <si>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</si>
  <si>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</si>
  <si>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</si>
  <si>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</si>
  <si>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</si>
  <si>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</si>
  <si>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</si>
  <si>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</si>
  <si>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</si>
  <si>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</si>
  <si>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</si>
  <si>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</si>
  <si>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</si>
  <si>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</si>
  <si>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</si>
  <si>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</si>
  <si>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</si>
  <si>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</si>
  <si>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</si>
  <si>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</si>
  <si>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</si>
  <si>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</si>
  <si>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</si>
  <si>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</si>
  <si>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</si>
  <si>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</si>
  <si>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</si>
  <si>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</si>
  <si>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</si>
  <si>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</si>
  <si>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</si>
  <si>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</si>
  <si>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</si>
  <si>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</si>
  <si>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</si>
  <si>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</si>
  <si>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</si>
  <si>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</si>
  <si>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</si>
  <si>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</si>
  <si>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Кількість екзаменів</t>
  </si>
  <si>
    <t>І . ГРАФІК НАВЧАЛЬНОГО ПРОЦЕСУ</t>
  </si>
  <si>
    <t>Разом</t>
  </si>
  <si>
    <t>Кількість годин</t>
  </si>
  <si>
    <t>у тому числі:</t>
  </si>
  <si>
    <t>лекції</t>
  </si>
  <si>
    <t>лабораторні</t>
  </si>
  <si>
    <t>Кількість годин на тиждень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</si>
  <si>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</si>
  <si>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</si>
  <si>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</si>
  <si>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</si>
  <si>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</si>
  <si>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</si>
  <si>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</si>
  <si>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</si>
  <si>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</si>
  <si>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</si>
  <si>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</si>
  <si>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</si>
  <si>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</si>
  <si>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</si>
  <si>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</si>
  <si>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</si>
  <si>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>Індивідувальна робота під керівництвом викладача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</si>
  <si>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</si>
  <si>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</si>
  <si>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</si>
  <si>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</si>
  <si>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практичні, семінарські</t>
  </si>
  <si>
    <t>кількість тижнів у семестрі</t>
  </si>
  <si>
    <t>А</t>
  </si>
  <si>
    <t>перший (бакалаврський)</t>
  </si>
  <si>
    <t>ЗАТВЕРДЖЕНО</t>
  </si>
  <si>
    <t xml:space="preserve">Форма атестації </t>
  </si>
  <si>
    <t>Т</t>
  </si>
  <si>
    <t>С</t>
  </si>
  <si>
    <t>ВР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</si>
  <si>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</si>
  <si>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</si>
  <si>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</si>
  <si>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</si>
  <si>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</si>
  <si>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</si>
  <si>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АТЕСТАЦІЯ</t>
  </si>
  <si>
    <t>Захист кваліфікаційної роботи бакалавра</t>
  </si>
  <si>
    <t>Виконання кваліфікаційної роботи бакалавра</t>
  </si>
  <si>
    <t>Загальна кількість, із них: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</si>
  <si>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</si>
  <si>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</si>
  <si>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</si>
  <si>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</si>
  <si>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</si>
  <si>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</si>
  <si>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</si>
  <si>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бакалавра</t>
    </r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</si>
  <si>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</si>
  <si>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 xml:space="preserve">Факультет 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</si>
  <si>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</si>
  <si>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</si>
  <si>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Обсяг освітньо-професійної програми</t>
  </si>
  <si>
    <t>240 кредитів ЄКТС</t>
  </si>
  <si>
    <t>Передумови (вимоги до освіти осіб, які можуть розпочати навчання за освітньою програмою)</t>
  </si>
  <si>
    <t>на базі повної загальної середньої освіти</t>
  </si>
  <si>
    <t>Розрахунковий строк виконання освітньої програми</t>
  </si>
  <si>
    <t>денна</t>
  </si>
  <si>
    <t>Освітньо-професійна програма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</si>
  <si>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</si>
  <si>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r>
      <t>"_____"___________ 2025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року, (протокол № ______)</t>
    </r>
  </si>
  <si>
    <t xml:space="preserve">Уведено в дію наказом ректора </t>
  </si>
  <si>
    <t>Розподіл форми підсумкового контролю за семестрами</t>
  </si>
  <si>
    <t>V. ПЛАН ОСВІТНЬОГО ПРОЦЕСУ</t>
  </si>
  <si>
    <t>Освітні компоненти</t>
  </si>
  <si>
    <t>2. ВИБІРКОВІ ОСВІТНІ КОМПОНЕНТИ</t>
  </si>
  <si>
    <t>1.  Обов'язкові освітні компоненти</t>
  </si>
  <si>
    <t>2.  Вибіркові освітні компоненти</t>
  </si>
  <si>
    <t>Шифр  за ОПП</t>
  </si>
  <si>
    <t>Разом обов'язкових ОК циклу професійної підготовки</t>
  </si>
  <si>
    <t>Разом з практик</t>
  </si>
  <si>
    <t>Разом з атестації</t>
  </si>
  <si>
    <t>ВК 1</t>
  </si>
  <si>
    <t>ВК 2</t>
  </si>
  <si>
    <t>ВК 3</t>
  </si>
  <si>
    <t>ВК 4</t>
  </si>
  <si>
    <t>ВК 5</t>
  </si>
  <si>
    <t>ВК 6</t>
  </si>
  <si>
    <t>ВК 7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</si>
  <si>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</si>
  <si>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</si>
  <si>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</si>
  <si>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</si>
  <si>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</si>
  <si>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</si>
  <si>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</si>
  <si>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</si>
  <si>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</si>
  <si>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</si>
  <si>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</si>
  <si>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</si>
  <si>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</si>
  <si>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</si>
  <si>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ОК 15</t>
  </si>
  <si>
    <t>ОК 16</t>
  </si>
  <si>
    <t>ОК 17</t>
  </si>
  <si>
    <t>ОК 18</t>
  </si>
  <si>
    <t>ОК 19</t>
  </si>
  <si>
    <t>ОК 20</t>
  </si>
  <si>
    <t>ОК 21</t>
  </si>
  <si>
    <t>ОК 22</t>
  </si>
  <si>
    <t>ОК 23</t>
  </si>
  <si>
    <t>ОК 24</t>
  </si>
  <si>
    <t>ОК 25</t>
  </si>
  <si>
    <t>ОК 26</t>
  </si>
  <si>
    <t>ОК 27</t>
  </si>
  <si>
    <t>ОК 28</t>
  </si>
  <si>
    <t>ОК 29</t>
  </si>
  <si>
    <t>ОК 30</t>
  </si>
  <si>
    <t>ОК 31</t>
  </si>
  <si>
    <t>ОК 32</t>
  </si>
  <si>
    <t>ОК 33</t>
  </si>
  <si>
    <t>ОК 34</t>
  </si>
  <si>
    <t>ОК 35</t>
  </si>
  <si>
    <t>ОК 36</t>
  </si>
  <si>
    <t>ОК 37</t>
  </si>
  <si>
    <t>ОК 38</t>
  </si>
  <si>
    <t>ОК 39</t>
  </si>
  <si>
    <t>ОК 40</t>
  </si>
  <si>
    <t>ОК 41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</si>
  <si>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</si>
  <si>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</si>
  <si>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>Вибірковий освітній компонент із загальноуніверситетського каталогу</t>
  </si>
  <si>
    <t>Вибірковий освітній компонент із кафедрального каталогу</t>
  </si>
  <si>
    <t>** для здобувачів освіти, які вивчали ОК «Базова загальновійськова підготовка».</t>
  </si>
  <si>
    <t>Рік навчання</t>
  </si>
  <si>
    <t>2.1. ЦИКЛ ЗАГАЛЬНОЇ ПІДГОТОВКИ (Вибіркові освітні компоненти із загальноуніверситетського каталогу)</t>
  </si>
  <si>
    <t>2.2. ЦИКЛ ПРОФЕСІЙНОЇ ПІДГОТОВКИ (Вибіркові освітні компоненти із кафедрального каталогу)</t>
  </si>
  <si>
    <t>Гарант освітньо-професійної програми                                                         Власне ім’я ПРІЗВИЩЕ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</si>
  <si>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</si>
  <si>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Навчальний план складено у відпосідності до наказу МОН України  від             року №            "Про затвердження стандарту вищої освіти за спеціальністю    "                    " для першого (бакалаврського) рівня вищої освіти".</t>
  </si>
  <si>
    <t>підготовки фахівців 2025 року вступу</t>
  </si>
  <si>
    <t xml:space="preserve">* Навчальна дисципліна «Базова загальновійськова підготовка»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</si>
  <si>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>Декан факультету (Директор інституту)                                                        Власне ім’я ПРІЗВИЩЕ</t>
  </si>
  <si>
    <t>від "______"____________ 2025 року, № ___________</t>
  </si>
  <si>
    <t>Розподіл годин на тиждень за роками навчання та семестрами</t>
  </si>
  <si>
    <r>
      <t>1.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ЯЗКОВІ КОМПОНЕНТИ</t>
    </r>
  </si>
  <si>
    <r>
      <t>Разом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ОК циклу загальної підготовки</t>
    </r>
  </si>
  <si>
    <r>
      <t>Всього з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освітніх компонентів</t>
    </r>
  </si>
  <si>
    <t>Вибіркова дисципліна із загальноуніверситетського каталогу / Базова загальновійськова підготовка*</t>
  </si>
  <si>
    <t>Навчальний план схвалено на засіданні Вченої ради факультету (інституту) (вказати факультет/інститут) , протокол № ___ від "__"_______________ 2025 року.</t>
  </si>
  <si>
    <t>I рік навчання</t>
  </si>
  <si>
    <t>II рік навчання</t>
  </si>
  <si>
    <t>III рік навчання</t>
  </si>
  <si>
    <t>IV рік навчання</t>
  </si>
  <si>
    <t>Разом вибіркових освітніх компонентів циклу загальної підготовки</t>
  </si>
  <si>
    <t>Разом вибіркових освітніх компонентів циклу професійної підготовки</t>
  </si>
  <si>
    <t>Разом вибіркових освітніх компонентів</t>
  </si>
  <si>
    <t>4 роки</t>
  </si>
  <si>
    <t>Форма здобуття освіти</t>
  </si>
</sst>
</file>

<file path=xl/styles.xml><?xml version="1.0" encoding="utf-8"?>
<styleSheet xmlns="http://schemas.openxmlformats.org/spreadsheetml/2006/main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9"/>
      <name val="Arial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0"/>
      <color rgb="FFFF0000"/>
      <name val="Times New Roman"/>
      <family val="1"/>
      <charset val="204"/>
    </font>
    <font>
      <sz val="12"/>
      <name val="Arial"/>
      <family val="2"/>
      <charset val="204"/>
    </font>
    <font>
      <b/>
      <sz val="11"/>
      <name val="Calibri"/>
      <family val="2"/>
      <charset val="204"/>
    </font>
    <font>
      <b/>
      <sz val="7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left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0" fillId="0" borderId="0" xfId="0" applyAlignment="1">
      <alignment horizontal="left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horizontal="left"/>
    </xf>
    <xf numFmtId="0" fontId="28" fillId="0" borderId="0" xfId="0" applyFont="1"/>
    <xf numFmtId="0" fontId="12" fillId="0" borderId="49" xfId="0" applyFont="1" applyBorder="1" applyAlignment="1">
      <alignment horizontal="centerContinuous"/>
    </xf>
    <xf numFmtId="0" fontId="0" fillId="0" borderId="0" xfId="0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12" fillId="0" borderId="52" xfId="0" applyFont="1" applyBorder="1" applyAlignment="1">
      <alignment horizontal="centerContinuous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Continuous"/>
    </xf>
    <xf numFmtId="0" fontId="35" fillId="0" borderId="53" xfId="0" applyFont="1" applyBorder="1" applyAlignment="1">
      <alignment horizontal="centerContinuous"/>
    </xf>
    <xf numFmtId="0" fontId="35" fillId="0" borderId="53" xfId="0" applyFont="1" applyBorder="1" applyAlignment="1">
      <alignment horizont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12" xfId="0" applyFont="1" applyBorder="1" applyAlignment="1" applyProtection="1">
      <alignment horizontal="center" vertical="center"/>
      <protection locked="0"/>
    </xf>
    <xf numFmtId="1" fontId="35" fillId="0" borderId="12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 applyProtection="1">
      <alignment horizontal="center" vertical="center"/>
      <protection locked="0"/>
    </xf>
    <xf numFmtId="1" fontId="35" fillId="0" borderId="56" xfId="0" applyNumberFormat="1" applyFont="1" applyBorder="1" applyAlignment="1">
      <alignment horizontal="center" vertical="center"/>
    </xf>
    <xf numFmtId="1" fontId="35" fillId="0" borderId="37" xfId="0" applyNumberFormat="1" applyFont="1" applyBorder="1" applyAlignment="1" applyProtection="1">
      <alignment horizontal="center" vertical="center"/>
      <protection hidden="1"/>
    </xf>
    <xf numFmtId="1" fontId="35" fillId="0" borderId="0" xfId="0" applyNumberFormat="1" applyFont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>
      <alignment horizontal="center" vertical="center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5" fillId="0" borderId="34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 applyProtection="1">
      <alignment horizontal="center" vertical="center"/>
      <protection hidden="1"/>
    </xf>
    <xf numFmtId="1" fontId="35" fillId="0" borderId="38" xfId="0" applyNumberFormat="1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35" fillId="0" borderId="1" xfId="0" applyFont="1" applyBorder="1" applyAlignment="1">
      <alignment horizontal="center"/>
    </xf>
    <xf numFmtId="1" fontId="35" fillId="0" borderId="1" xfId="0" applyNumberFormat="1" applyFont="1" applyBorder="1" applyAlignment="1">
      <alignment horizontal="center"/>
    </xf>
    <xf numFmtId="1" fontId="35" fillId="0" borderId="1" xfId="0" applyNumberFormat="1" applyFont="1" applyBorder="1" applyAlignment="1" applyProtection="1">
      <alignment horizontal="center"/>
      <protection locked="0"/>
    </xf>
    <xf numFmtId="0" fontId="35" fillId="0" borderId="58" xfId="0" applyFont="1" applyBorder="1" applyAlignment="1" applyProtection="1">
      <alignment horizontal="center" vertical="center" wrapText="1"/>
      <protection locked="0"/>
    </xf>
    <xf numFmtId="0" fontId="35" fillId="0" borderId="58" xfId="0" applyFont="1" applyBorder="1" applyAlignment="1" applyProtection="1">
      <alignment horizontal="center" vertical="center"/>
      <protection locked="0"/>
    </xf>
    <xf numFmtId="1" fontId="35" fillId="0" borderId="58" xfId="0" applyNumberFormat="1" applyFont="1" applyBorder="1" applyAlignment="1">
      <alignment horizontal="center" vertical="center"/>
    </xf>
    <xf numFmtId="1" fontId="35" fillId="0" borderId="58" xfId="0" applyNumberFormat="1" applyFont="1" applyBorder="1" applyAlignment="1" applyProtection="1">
      <alignment horizontal="center" vertical="center"/>
      <protection locked="0"/>
    </xf>
    <xf numFmtId="1" fontId="35" fillId="0" borderId="59" xfId="0" applyNumberFormat="1" applyFont="1" applyBorder="1" applyAlignment="1">
      <alignment horizontal="center" vertical="center"/>
    </xf>
    <xf numFmtId="0" fontId="36" fillId="0" borderId="53" xfId="0" applyFont="1" applyBorder="1" applyAlignment="1">
      <alignment horizontal="center"/>
    </xf>
    <xf numFmtId="164" fontId="36" fillId="0" borderId="53" xfId="0" applyNumberFormat="1" applyFont="1" applyBorder="1" applyAlignment="1">
      <alignment horizontal="center"/>
    </xf>
    <xf numFmtId="1" fontId="36" fillId="0" borderId="53" xfId="0" applyNumberFormat="1" applyFont="1" applyBorder="1" applyAlignment="1">
      <alignment horizontal="center"/>
    </xf>
    <xf numFmtId="1" fontId="36" fillId="0" borderId="60" xfId="0" applyNumberFormat="1" applyFont="1" applyBorder="1" applyAlignment="1">
      <alignment horizontal="center"/>
    </xf>
    <xf numFmtId="0" fontId="36" fillId="0" borderId="0" xfId="0" applyFont="1"/>
    <xf numFmtId="0" fontId="35" fillId="0" borderId="12" xfId="0" applyFont="1" applyBorder="1" applyAlignment="1" applyProtection="1">
      <alignment horizontal="center"/>
      <protection locked="0"/>
    </xf>
    <xf numFmtId="0" fontId="35" fillId="0" borderId="12" xfId="0" applyFont="1" applyBorder="1" applyAlignment="1">
      <alignment horizontal="center"/>
    </xf>
    <xf numFmtId="1" fontId="35" fillId="0" borderId="12" xfId="0" applyNumberFormat="1" applyFont="1" applyBorder="1" applyAlignment="1">
      <alignment horizontal="center"/>
    </xf>
    <xf numFmtId="1" fontId="35" fillId="0" borderId="38" xfId="0" applyNumberFormat="1" applyFont="1" applyBorder="1" applyAlignment="1">
      <alignment horizontal="center" vertical="center"/>
    </xf>
    <xf numFmtId="1" fontId="35" fillId="0" borderId="34" xfId="0" applyNumberFormat="1" applyFont="1" applyBorder="1" applyAlignment="1" applyProtection="1">
      <alignment horizontal="center"/>
      <protection locked="0"/>
    </xf>
    <xf numFmtId="0" fontId="35" fillId="0" borderId="18" xfId="0" applyFont="1" applyBorder="1" applyAlignment="1" applyProtection="1">
      <alignment horizontal="center"/>
      <protection locked="0"/>
    </xf>
    <xf numFmtId="0" fontId="35" fillId="0" borderId="18" xfId="0" applyFont="1" applyBorder="1" applyAlignment="1">
      <alignment horizontal="center"/>
    </xf>
    <xf numFmtId="1" fontId="35" fillId="0" borderId="18" xfId="0" applyNumberFormat="1" applyFont="1" applyBorder="1" applyAlignment="1">
      <alignment horizontal="center"/>
    </xf>
    <xf numFmtId="1" fontId="35" fillId="0" borderId="18" xfId="0" applyNumberFormat="1" applyFont="1" applyBorder="1" applyAlignment="1" applyProtection="1">
      <alignment horizontal="center"/>
      <protection locked="0"/>
    </xf>
    <xf numFmtId="1" fontId="35" fillId="0" borderId="61" xfId="0" applyNumberFormat="1" applyFont="1" applyBorder="1" applyAlignment="1" applyProtection="1">
      <alignment horizontal="center"/>
      <protection locked="0"/>
    </xf>
    <xf numFmtId="1" fontId="35" fillId="0" borderId="39" xfId="0" applyNumberFormat="1" applyFont="1" applyBorder="1" applyAlignment="1" applyProtection="1">
      <alignment horizontal="center" vertical="center"/>
      <protection locked="0"/>
    </xf>
    <xf numFmtId="1" fontId="35" fillId="0" borderId="18" xfId="0" applyNumberFormat="1" applyFont="1" applyBorder="1" applyAlignment="1" applyProtection="1">
      <alignment horizontal="center" vertical="center"/>
      <protection locked="0"/>
    </xf>
    <xf numFmtId="1" fontId="35" fillId="0" borderId="25" xfId="0" applyNumberFormat="1" applyFont="1" applyBorder="1" applyAlignment="1" applyProtection="1">
      <alignment horizontal="center" vertical="center"/>
      <protection hidden="1"/>
    </xf>
    <xf numFmtId="0" fontId="36" fillId="0" borderId="33" xfId="0" applyFont="1" applyBorder="1" applyAlignment="1">
      <alignment horizontal="center"/>
    </xf>
    <xf numFmtId="164" fontId="36" fillId="0" borderId="33" xfId="0" applyNumberFormat="1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5" fillId="0" borderId="0" xfId="0" applyFont="1" applyAlignment="1">
      <alignment horizontal="left"/>
    </xf>
    <xf numFmtId="1" fontId="35" fillId="0" borderId="12" xfId="0" applyNumberFormat="1" applyFont="1" applyBorder="1" applyAlignment="1" applyProtection="1">
      <alignment horizontal="center"/>
      <protection locked="0"/>
    </xf>
    <xf numFmtId="1" fontId="35" fillId="0" borderId="56" xfId="0" applyNumberFormat="1" applyFont="1" applyBorder="1" applyAlignment="1" applyProtection="1">
      <alignment horizontal="center"/>
      <protection locked="0"/>
    </xf>
    <xf numFmtId="1" fontId="35" fillId="0" borderId="36" xfId="0" applyNumberFormat="1" applyFont="1" applyBorder="1" applyAlignment="1" applyProtection="1">
      <alignment horizontal="center" vertical="center"/>
      <protection locked="0"/>
    </xf>
    <xf numFmtId="0" fontId="35" fillId="0" borderId="15" xfId="0" applyFont="1" applyBorder="1" applyAlignment="1" applyProtection="1">
      <alignment horizontal="center"/>
      <protection locked="0"/>
    </xf>
    <xf numFmtId="0" fontId="35" fillId="0" borderId="15" xfId="0" applyFont="1" applyBorder="1" applyAlignment="1" applyProtection="1">
      <alignment horizontal="center" vertical="center"/>
      <protection locked="0"/>
    </xf>
    <xf numFmtId="1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 applyProtection="1">
      <alignment horizontal="center" vertical="center"/>
      <protection locked="0"/>
    </xf>
    <xf numFmtId="1" fontId="35" fillId="0" borderId="43" xfId="0" applyNumberFormat="1" applyFont="1" applyBorder="1" applyAlignment="1">
      <alignment horizontal="center" vertical="center"/>
    </xf>
    <xf numFmtId="0" fontId="36" fillId="0" borderId="35" xfId="0" applyFont="1" applyBorder="1" applyAlignment="1" applyProtection="1">
      <alignment horizontal="center"/>
      <protection locked="0"/>
    </xf>
    <xf numFmtId="164" fontId="36" fillId="0" borderId="35" xfId="0" applyNumberFormat="1" applyFont="1" applyBorder="1" applyAlignment="1">
      <alignment horizontal="center"/>
    </xf>
    <xf numFmtId="1" fontId="36" fillId="0" borderId="35" xfId="0" applyNumberFormat="1" applyFont="1" applyBorder="1" applyAlignment="1">
      <alignment horizontal="center"/>
    </xf>
    <xf numFmtId="1" fontId="36" fillId="0" borderId="41" xfId="0" applyNumberFormat="1" applyFont="1" applyBorder="1" applyAlignment="1">
      <alignment horizontal="center"/>
    </xf>
    <xf numFmtId="0" fontId="36" fillId="0" borderId="53" xfId="0" applyFont="1" applyBorder="1" applyAlignment="1" applyProtection="1">
      <alignment horizontal="center"/>
      <protection locked="0"/>
    </xf>
    <xf numFmtId="1" fontId="36" fillId="0" borderId="0" xfId="0" applyNumberFormat="1" applyFont="1" applyAlignment="1">
      <alignment horizontal="center" wrapText="1"/>
    </xf>
    <xf numFmtId="0" fontId="35" fillId="0" borderId="12" xfId="0" applyFont="1" applyBorder="1" applyAlignment="1" applyProtection="1">
      <alignment vertical="center" wrapText="1"/>
      <protection locked="0"/>
    </xf>
    <xf numFmtId="0" fontId="36" fillId="0" borderId="73" xfId="0" applyFont="1" applyBorder="1" applyAlignment="1" applyProtection="1">
      <alignment horizontal="right" vertical="center" wrapText="1"/>
      <protection locked="0"/>
    </xf>
    <xf numFmtId="0" fontId="36" fillId="0" borderId="67" xfId="0" applyFont="1" applyBorder="1" applyAlignment="1" applyProtection="1">
      <alignment horizontal="center"/>
      <protection locked="0"/>
    </xf>
    <xf numFmtId="1" fontId="36" fillId="0" borderId="55" xfId="0" applyNumberFormat="1" applyFont="1" applyBorder="1" applyAlignment="1">
      <alignment horizontal="center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left" vertical="center" wrapText="1"/>
      <protection locked="0"/>
    </xf>
    <xf numFmtId="0" fontId="35" fillId="0" borderId="15" xfId="0" applyFont="1" applyBorder="1" applyAlignment="1" applyProtection="1">
      <alignment vertical="center" wrapText="1"/>
      <protection locked="0"/>
    </xf>
    <xf numFmtId="0" fontId="35" fillId="0" borderId="10" xfId="0" applyFont="1" applyBorder="1" applyAlignment="1" applyProtection="1">
      <alignment vertical="center" wrapText="1"/>
      <protection locked="0"/>
    </xf>
    <xf numFmtId="0" fontId="35" fillId="0" borderId="76" xfId="0" applyFont="1" applyBorder="1" applyAlignment="1" applyProtection="1">
      <alignment vertical="center" wrapText="1"/>
      <protection locked="0"/>
    </xf>
    <xf numFmtId="0" fontId="35" fillId="0" borderId="0" xfId="0" applyFont="1" applyAlignment="1">
      <alignment vertical="center" wrapText="1"/>
    </xf>
    <xf numFmtId="0" fontId="35" fillId="0" borderId="53" xfId="0" applyFont="1" applyBorder="1" applyAlignment="1">
      <alignment horizontal="centerContinuous" vertical="center" wrapText="1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6" fillId="0" borderId="53" xfId="0" applyFont="1" applyBorder="1" applyAlignment="1">
      <alignment horizontal="right" vertical="center" wrapText="1"/>
    </xf>
    <xf numFmtId="0" fontId="36" fillId="0" borderId="33" xfId="0" applyFont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40" fillId="0" borderId="0" xfId="0" applyFont="1"/>
    <xf numFmtId="0" fontId="7" fillId="0" borderId="50" xfId="0" applyFont="1" applyBorder="1" applyAlignment="1">
      <alignment horizontal="center"/>
    </xf>
    <xf numFmtId="0" fontId="0" fillId="0" borderId="0" xfId="0" applyFont="1"/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35" fillId="0" borderId="0" xfId="0" applyFont="1" applyBorder="1"/>
    <xf numFmtId="0" fontId="36" fillId="2" borderId="2" xfId="0" applyFont="1" applyFill="1" applyBorder="1" applyAlignment="1">
      <alignment horizontal="center"/>
    </xf>
    <xf numFmtId="164" fontId="36" fillId="2" borderId="2" xfId="0" applyNumberFormat="1" applyFont="1" applyFill="1" applyBorder="1" applyAlignment="1">
      <alignment horizontal="center"/>
    </xf>
    <xf numFmtId="0" fontId="36" fillId="2" borderId="13" xfId="0" applyFont="1" applyFill="1" applyBorder="1" applyAlignment="1">
      <alignment horizontal="center"/>
    </xf>
    <xf numFmtId="1" fontId="35" fillId="0" borderId="36" xfId="0" applyNumberFormat="1" applyFont="1" applyBorder="1" applyAlignment="1">
      <alignment horizontal="center" vertical="center"/>
    </xf>
    <xf numFmtId="1" fontId="35" fillId="0" borderId="57" xfId="0" applyNumberFormat="1" applyFont="1" applyBorder="1" applyAlignment="1" applyProtection="1">
      <alignment horizontal="center" vertical="center"/>
      <protection locked="0"/>
    </xf>
    <xf numFmtId="1" fontId="35" fillId="0" borderId="77" xfId="0" applyNumberFormat="1" applyFont="1" applyBorder="1" applyAlignment="1" applyProtection="1">
      <alignment horizontal="center" vertical="center"/>
      <protection hidden="1"/>
    </xf>
    <xf numFmtId="1" fontId="34" fillId="0" borderId="67" xfId="0" applyNumberFormat="1" applyFont="1" applyBorder="1" applyAlignment="1">
      <alignment horizontal="center" vertical="center"/>
    </xf>
    <xf numFmtId="1" fontId="34" fillId="0" borderId="53" xfId="0" applyNumberFormat="1" applyFont="1" applyBorder="1" applyAlignment="1">
      <alignment horizontal="center" vertical="center"/>
    </xf>
    <xf numFmtId="1" fontId="34" fillId="0" borderId="55" xfId="0" applyNumberFormat="1" applyFont="1" applyBorder="1" applyAlignment="1">
      <alignment horizontal="center" vertical="center"/>
    </xf>
    <xf numFmtId="1" fontId="34" fillId="0" borderId="48" xfId="0" applyNumberFormat="1" applyFont="1" applyBorder="1" applyAlignment="1">
      <alignment horizontal="center" vertical="center"/>
    </xf>
    <xf numFmtId="1" fontId="34" fillId="0" borderId="33" xfId="0" applyNumberFormat="1" applyFont="1" applyBorder="1" applyAlignment="1">
      <alignment horizontal="center" vertical="center"/>
    </xf>
    <xf numFmtId="1" fontId="34" fillId="0" borderId="28" xfId="0" applyNumberFormat="1" applyFont="1" applyBorder="1" applyAlignment="1">
      <alignment horizontal="center" vertical="center"/>
    </xf>
    <xf numFmtId="1" fontId="34" fillId="2" borderId="48" xfId="0" applyNumberFormat="1" applyFont="1" applyFill="1" applyBorder="1" applyAlignment="1">
      <alignment horizontal="center" vertical="center"/>
    </xf>
    <xf numFmtId="1" fontId="34" fillId="2" borderId="33" xfId="0" applyNumberFormat="1" applyFont="1" applyFill="1" applyBorder="1" applyAlignment="1">
      <alignment horizontal="center" vertical="center"/>
    </xf>
    <xf numFmtId="1" fontId="34" fillId="2" borderId="28" xfId="0" applyNumberFormat="1" applyFont="1" applyFill="1" applyBorder="1" applyAlignment="1">
      <alignment horizontal="center" vertical="center"/>
    </xf>
    <xf numFmtId="1" fontId="35" fillId="0" borderId="69" xfId="0" applyNumberFormat="1" applyFont="1" applyBorder="1" applyAlignment="1" applyProtection="1">
      <alignment horizontal="center" vertical="center"/>
      <protection locked="0"/>
    </xf>
    <xf numFmtId="1" fontId="35" fillId="0" borderId="32" xfId="0" applyNumberFormat="1" applyFont="1" applyBorder="1" applyAlignment="1" applyProtection="1">
      <alignment horizontal="center" vertical="center"/>
      <protection hidden="1"/>
    </xf>
    <xf numFmtId="1" fontId="36" fillId="0" borderId="67" xfId="0" applyNumberFormat="1" applyFont="1" applyBorder="1" applyAlignment="1">
      <alignment horizontal="center" vertical="center"/>
    </xf>
    <xf numFmtId="1" fontId="36" fillId="0" borderId="53" xfId="0" applyNumberFormat="1" applyFont="1" applyBorder="1" applyAlignment="1">
      <alignment horizontal="center" vertical="center"/>
    </xf>
    <xf numFmtId="1" fontId="36" fillId="0" borderId="55" xfId="0" applyNumberFormat="1" applyFont="1" applyBorder="1" applyAlignment="1">
      <alignment horizontal="center" vertical="center"/>
    </xf>
    <xf numFmtId="1" fontId="34" fillId="0" borderId="79" xfId="0" applyNumberFormat="1" applyFont="1" applyBorder="1" applyAlignment="1">
      <alignment horizontal="center" vertical="center"/>
    </xf>
    <xf numFmtId="1" fontId="34" fillId="2" borderId="53" xfId="0" applyNumberFormat="1" applyFont="1" applyFill="1" applyBorder="1" applyAlignment="1">
      <alignment horizontal="center" vertical="center" wrapText="1"/>
    </xf>
    <xf numFmtId="1" fontId="34" fillId="2" borderId="55" xfId="0" applyNumberFormat="1" applyFont="1" applyFill="1" applyBorder="1" applyAlignment="1">
      <alignment horizontal="center" vertical="center" wrapText="1"/>
    </xf>
    <xf numFmtId="0" fontId="35" fillId="0" borderId="58" xfId="0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center"/>
      <protection locked="0"/>
    </xf>
    <xf numFmtId="0" fontId="35" fillId="0" borderId="58" xfId="0" applyFont="1" applyBorder="1" applyAlignment="1">
      <alignment horizontal="center"/>
    </xf>
    <xf numFmtId="1" fontId="35" fillId="0" borderId="58" xfId="0" applyNumberFormat="1" applyFont="1" applyBorder="1" applyAlignment="1">
      <alignment horizontal="center"/>
    </xf>
    <xf numFmtId="1" fontId="35" fillId="0" borderId="58" xfId="0" applyNumberFormat="1" applyFont="1" applyBorder="1" applyAlignment="1" applyProtection="1">
      <alignment horizontal="center"/>
      <protection locked="0"/>
    </xf>
    <xf numFmtId="1" fontId="35" fillId="0" borderId="59" xfId="0" applyNumberFormat="1" applyFont="1" applyBorder="1" applyAlignment="1" applyProtection="1">
      <alignment horizontal="center"/>
      <protection locked="0"/>
    </xf>
    <xf numFmtId="0" fontId="36" fillId="0" borderId="60" xfId="0" applyFont="1" applyBorder="1" applyAlignment="1">
      <alignment horizontal="center"/>
    </xf>
    <xf numFmtId="0" fontId="39" fillId="0" borderId="0" xfId="0" applyFont="1" applyAlignment="1">
      <alignment horizontal="left"/>
    </xf>
    <xf numFmtId="0" fontId="36" fillId="2" borderId="80" xfId="0" applyFont="1" applyFill="1" applyBorder="1" applyAlignment="1">
      <alignment horizontal="left" vertical="center" wrapText="1"/>
    </xf>
    <xf numFmtId="1" fontId="34" fillId="2" borderId="2" xfId="0" applyNumberFormat="1" applyFont="1" applyFill="1" applyBorder="1" applyAlignment="1">
      <alignment horizontal="center" vertical="center" wrapText="1"/>
    </xf>
    <xf numFmtId="1" fontId="34" fillId="2" borderId="26" xfId="0" applyNumberFormat="1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wrapText="1"/>
    </xf>
    <xf numFmtId="164" fontId="36" fillId="2" borderId="53" xfId="0" applyNumberFormat="1" applyFont="1" applyFill="1" applyBorder="1" applyAlignment="1">
      <alignment horizontal="center" wrapText="1"/>
    </xf>
    <xf numFmtId="0" fontId="36" fillId="2" borderId="73" xfId="0" applyFont="1" applyFill="1" applyBorder="1" applyAlignment="1">
      <alignment horizontal="left" vertical="center" wrapText="1"/>
    </xf>
    <xf numFmtId="0" fontId="36" fillId="2" borderId="67" xfId="0" applyFont="1" applyFill="1" applyBorder="1" applyAlignment="1">
      <alignment horizontal="center" wrapText="1"/>
    </xf>
    <xf numFmtId="1" fontId="35" fillId="0" borderId="53" xfId="0" applyNumberFormat="1" applyFont="1" applyBorder="1" applyAlignment="1">
      <alignment horizontal="center" vertical="center"/>
    </xf>
    <xf numFmtId="0" fontId="36" fillId="2" borderId="68" xfId="0" applyFont="1" applyFill="1" applyBorder="1" applyAlignment="1">
      <alignment horizontal="center" wrapText="1"/>
    </xf>
    <xf numFmtId="0" fontId="36" fillId="2" borderId="2" xfId="0" applyFont="1" applyFill="1" applyBorder="1" applyAlignment="1">
      <alignment horizontal="center" wrapText="1"/>
    </xf>
    <xf numFmtId="164" fontId="36" fillId="2" borderId="2" xfId="0" applyNumberFormat="1" applyFont="1" applyFill="1" applyBorder="1" applyAlignment="1">
      <alignment horizontal="center" wrapText="1"/>
    </xf>
    <xf numFmtId="0" fontId="36" fillId="0" borderId="73" xfId="0" applyFont="1" applyBorder="1" applyAlignment="1">
      <alignment vertical="center" wrapText="1"/>
    </xf>
    <xf numFmtId="0" fontId="35" fillId="0" borderId="54" xfId="0" applyFont="1" applyBorder="1"/>
    <xf numFmtId="164" fontId="35" fillId="0" borderId="54" xfId="0" applyNumberFormat="1" applyFont="1" applyBorder="1"/>
    <xf numFmtId="164" fontId="36" fillId="0" borderId="54" xfId="0" applyNumberFormat="1" applyFont="1" applyBorder="1"/>
    <xf numFmtId="164" fontId="36" fillId="0" borderId="84" xfId="0" applyNumberFormat="1" applyFont="1" applyBorder="1"/>
    <xf numFmtId="1" fontId="35" fillId="0" borderId="67" xfId="0" applyNumberFormat="1" applyFont="1" applyBorder="1" applyAlignment="1">
      <alignment horizontal="center" vertical="center"/>
    </xf>
    <xf numFmtId="1" fontId="35" fillId="0" borderId="55" xfId="0" applyNumberFormat="1" applyFont="1" applyBorder="1" applyAlignment="1" applyProtection="1">
      <alignment horizontal="center" vertical="center"/>
      <protection hidden="1"/>
    </xf>
    <xf numFmtId="0" fontId="36" fillId="0" borderId="80" xfId="0" applyFont="1" applyBorder="1" applyAlignment="1">
      <alignment vertical="center" wrapText="1"/>
    </xf>
    <xf numFmtId="0" fontId="35" fillId="0" borderId="0" xfId="0" applyFont="1" applyBorder="1" applyAlignment="1">
      <alignment horizontal="centerContinuous"/>
    </xf>
    <xf numFmtId="164" fontId="36" fillId="0" borderId="0" xfId="0" applyNumberFormat="1" applyFont="1" applyBorder="1"/>
    <xf numFmtId="164" fontId="36" fillId="0" borderId="21" xfId="0" applyNumberFormat="1" applyFont="1" applyBorder="1"/>
    <xf numFmtId="1" fontId="35" fillId="0" borderId="68" xfId="0" applyNumberFormat="1" applyFont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1" fontId="35" fillId="0" borderId="26" xfId="0" applyNumberFormat="1" applyFont="1" applyBorder="1" applyAlignment="1" applyProtection="1">
      <alignment horizontal="center" vertical="center"/>
      <protection hidden="1"/>
    </xf>
    <xf numFmtId="0" fontId="36" fillId="0" borderId="30" xfId="0" applyFont="1" applyBorder="1" applyAlignment="1">
      <alignment vertical="center" wrapText="1"/>
    </xf>
    <xf numFmtId="0" fontId="35" fillId="0" borderId="19" xfId="0" applyFont="1" applyBorder="1"/>
    <xf numFmtId="0" fontId="35" fillId="0" borderId="27" xfId="0" applyFont="1" applyBorder="1"/>
    <xf numFmtId="1" fontId="35" fillId="0" borderId="48" xfId="0" applyNumberFormat="1" applyFont="1" applyBorder="1" applyAlignment="1">
      <alignment horizontal="center" vertical="center"/>
    </xf>
    <xf numFmtId="1" fontId="35" fillId="0" borderId="33" xfId="0" applyNumberFormat="1" applyFont="1" applyBorder="1" applyAlignment="1">
      <alignment horizontal="center" vertical="center"/>
    </xf>
    <xf numFmtId="1" fontId="35" fillId="0" borderId="28" xfId="0" applyNumberFormat="1" applyFont="1" applyBorder="1" applyAlignment="1" applyProtection="1">
      <alignment horizontal="center" vertical="center"/>
      <protection hidden="1"/>
    </xf>
    <xf numFmtId="0" fontId="36" fillId="2" borderId="60" xfId="0" applyFont="1" applyFill="1" applyBorder="1" applyAlignment="1">
      <alignment horizontal="center" wrapText="1"/>
    </xf>
    <xf numFmtId="1" fontId="34" fillId="2" borderId="67" xfId="0" applyNumberFormat="1" applyFont="1" applyFill="1" applyBorder="1" applyAlignment="1">
      <alignment horizontal="center" vertical="center" wrapText="1"/>
    </xf>
    <xf numFmtId="0" fontId="36" fillId="0" borderId="73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center" wrapText="1"/>
    </xf>
    <xf numFmtId="0" fontId="36" fillId="0" borderId="53" xfId="0" applyFont="1" applyFill="1" applyBorder="1" applyAlignment="1">
      <alignment horizontal="center" wrapText="1"/>
    </xf>
    <xf numFmtId="164" fontId="36" fillId="0" borderId="53" xfId="0" applyNumberFormat="1" applyFont="1" applyFill="1" applyBorder="1" applyAlignment="1">
      <alignment horizontal="center" wrapText="1"/>
    </xf>
    <xf numFmtId="0" fontId="36" fillId="0" borderId="55" xfId="0" applyFont="1" applyFill="1" applyBorder="1" applyAlignment="1">
      <alignment horizontal="center" wrapText="1"/>
    </xf>
    <xf numFmtId="1" fontId="34" fillId="0" borderId="79" xfId="0" applyNumberFormat="1" applyFont="1" applyFill="1" applyBorder="1" applyAlignment="1">
      <alignment horizontal="center" vertical="center" wrapText="1"/>
    </xf>
    <xf numFmtId="1" fontId="34" fillId="0" borderId="53" xfId="0" applyNumberFormat="1" applyFont="1" applyFill="1" applyBorder="1" applyAlignment="1">
      <alignment horizontal="center" vertical="center" wrapText="1"/>
    </xf>
    <xf numFmtId="1" fontId="34" fillId="0" borderId="55" xfId="0" applyNumberFormat="1" applyFont="1" applyFill="1" applyBorder="1" applyAlignment="1">
      <alignment horizontal="center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center" vertical="center" wrapText="1"/>
    </xf>
    <xf numFmtId="0" fontId="36" fillId="0" borderId="53" xfId="0" applyFont="1" applyFill="1" applyBorder="1" applyAlignment="1">
      <alignment horizontal="center" vertical="center" wrapText="1"/>
    </xf>
    <xf numFmtId="164" fontId="36" fillId="0" borderId="53" xfId="0" applyNumberFormat="1" applyFont="1" applyFill="1" applyBorder="1" applyAlignment="1">
      <alignment horizontal="center" vertical="center" wrapText="1"/>
    </xf>
    <xf numFmtId="1" fontId="36" fillId="0" borderId="53" xfId="0" applyNumberFormat="1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wrapText="1"/>
    </xf>
    <xf numFmtId="1" fontId="34" fillId="2" borderId="68" xfId="0" applyNumberFormat="1" applyFont="1" applyFill="1" applyBorder="1" applyAlignment="1">
      <alignment horizontal="center" vertical="center" wrapText="1"/>
    </xf>
    <xf numFmtId="0" fontId="35" fillId="0" borderId="60" xfId="0" applyFont="1" applyBorder="1" applyAlignment="1">
      <alignment horizontal="centerContinuous"/>
    </xf>
    <xf numFmtId="0" fontId="35" fillId="0" borderId="67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39" fillId="0" borderId="0" xfId="0" applyFont="1"/>
    <xf numFmtId="0" fontId="43" fillId="0" borderId="0" xfId="0" applyFont="1"/>
    <xf numFmtId="0" fontId="29" fillId="0" borderId="0" xfId="0" applyFont="1" applyAlignment="1">
      <alignment vertical="center" wrapText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Fill="1" applyBorder="1"/>
    <xf numFmtId="1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vertical="center" wrapText="1"/>
      <protection locked="0"/>
    </xf>
    <xf numFmtId="0" fontId="7" fillId="0" borderId="3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44" fillId="0" borderId="0" xfId="0" applyFont="1"/>
    <xf numFmtId="0" fontId="35" fillId="0" borderId="0" xfId="0" applyFont="1" applyAlignment="1">
      <alignment vertical="center"/>
    </xf>
    <xf numFmtId="0" fontId="35" fillId="0" borderId="5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Continuous" vertical="center"/>
    </xf>
    <xf numFmtId="0" fontId="35" fillId="0" borderId="36" xfId="0" applyFont="1" applyBorder="1" applyAlignment="1" applyProtection="1">
      <alignment horizontal="center" vertical="center"/>
      <protection locked="0"/>
    </xf>
    <xf numFmtId="16" fontId="35" fillId="0" borderId="38" xfId="0" applyNumberFormat="1" applyFont="1" applyBorder="1" applyAlignment="1" applyProtection="1">
      <alignment horizontal="center" vertical="center"/>
      <protection locked="0"/>
    </xf>
    <xf numFmtId="167" fontId="36" fillId="0" borderId="67" xfId="0" applyNumberFormat="1" applyFont="1" applyBorder="1" applyAlignment="1">
      <alignment vertical="center"/>
    </xf>
    <xf numFmtId="0" fontId="35" fillId="0" borderId="38" xfId="0" applyFont="1" applyBorder="1" applyAlignment="1" applyProtection="1">
      <alignment horizontal="center" vertical="center"/>
      <protection locked="0"/>
    </xf>
    <xf numFmtId="0" fontId="35" fillId="0" borderId="57" xfId="0" applyFont="1" applyBorder="1" applyAlignment="1" applyProtection="1">
      <alignment horizontal="center" vertical="center"/>
      <protection locked="0"/>
    </xf>
    <xf numFmtId="167" fontId="36" fillId="0" borderId="67" xfId="0" applyNumberFormat="1" applyFont="1" applyBorder="1" applyAlignment="1">
      <alignment horizontal="left" vertical="center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vertical="center" wrapText="1"/>
      <protection locked="0"/>
    </xf>
    <xf numFmtId="167" fontId="36" fillId="0" borderId="48" xfId="0" applyNumberFormat="1" applyFont="1" applyBorder="1" applyAlignment="1">
      <alignment horizontal="left" vertical="center"/>
    </xf>
    <xf numFmtId="167" fontId="36" fillId="2" borderId="68" xfId="0" applyNumberFormat="1" applyFont="1" applyFill="1" applyBorder="1" applyAlignment="1">
      <alignment horizontal="left" vertical="center"/>
    </xf>
    <xf numFmtId="0" fontId="35" fillId="0" borderId="69" xfId="0" applyFont="1" applyBorder="1" applyAlignment="1" applyProtection="1">
      <alignment horizontal="center" vertical="center"/>
      <protection locked="0"/>
    </xf>
    <xf numFmtId="165" fontId="36" fillId="0" borderId="62" xfId="0" applyNumberFormat="1" applyFont="1" applyBorder="1" applyAlignment="1" applyProtection="1">
      <alignment horizontal="center" vertical="center"/>
      <protection locked="0"/>
    </xf>
    <xf numFmtId="0" fontId="35" fillId="0" borderId="71" xfId="0" applyFont="1" applyBorder="1" applyAlignment="1" applyProtection="1">
      <alignment horizontal="center" vertical="center"/>
      <protection locked="0"/>
    </xf>
    <xf numFmtId="0" fontId="35" fillId="0" borderId="72" xfId="0" applyFont="1" applyBorder="1" applyAlignment="1" applyProtection="1">
      <alignment horizontal="center" vertical="center"/>
      <protection locked="0"/>
    </xf>
    <xf numFmtId="0" fontId="27" fillId="0" borderId="78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167" fontId="35" fillId="0" borderId="0" xfId="0" applyNumberFormat="1" applyFont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62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164" fontId="36" fillId="0" borderId="42" xfId="0" applyNumberFormat="1" applyFont="1" applyFill="1" applyBorder="1" applyAlignment="1">
      <alignment horizontal="center" vertical="center"/>
    </xf>
    <xf numFmtId="0" fontId="36" fillId="0" borderId="78" xfId="0" applyFont="1" applyFill="1" applyBorder="1" applyAlignment="1">
      <alignment horizontal="center" vertical="center"/>
    </xf>
    <xf numFmtId="1" fontId="34" fillId="0" borderId="62" xfId="0" applyNumberFormat="1" applyFont="1" applyFill="1" applyBorder="1" applyAlignment="1">
      <alignment horizontal="center" vertical="center"/>
    </xf>
    <xf numFmtId="1" fontId="34" fillId="0" borderId="42" xfId="0" applyNumberFormat="1" applyFont="1" applyFill="1" applyBorder="1" applyAlignment="1">
      <alignment horizontal="center" vertical="center"/>
    </xf>
    <xf numFmtId="1" fontId="34" fillId="0" borderId="75" xfId="0" applyNumberFormat="1" applyFont="1" applyFill="1" applyBorder="1" applyAlignment="1">
      <alignment horizontal="center" vertical="center"/>
    </xf>
    <xf numFmtId="0" fontId="42" fillId="0" borderId="38" xfId="0" applyFont="1" applyBorder="1" applyAlignment="1">
      <alignment horizontal="centerContinuous" vertical="center"/>
    </xf>
    <xf numFmtId="0" fontId="42" fillId="0" borderId="1" xfId="0" applyFont="1" applyBorder="1" applyAlignment="1">
      <alignment horizontal="centerContinuous" vertical="center"/>
    </xf>
    <xf numFmtId="0" fontId="42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right"/>
    </xf>
    <xf numFmtId="0" fontId="16" fillId="0" borderId="5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9" fillId="0" borderId="74" xfId="0" applyFont="1" applyBorder="1" applyAlignment="1">
      <alignment horizontal="center" vertical="center" wrapText="1"/>
    </xf>
    <xf numFmtId="0" fontId="29" fillId="0" borderId="78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41" fillId="0" borderId="56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 textRotation="90" wrapText="1"/>
    </xf>
    <xf numFmtId="0" fontId="12" fillId="0" borderId="72" xfId="0" applyFont="1" applyBorder="1" applyAlignment="1">
      <alignment horizontal="center" vertical="center" textRotation="90" wrapText="1"/>
    </xf>
    <xf numFmtId="0" fontId="12" fillId="0" borderId="71" xfId="0" applyFont="1" applyBorder="1" applyAlignment="1">
      <alignment horizontal="center" vertical="center" textRotation="90" wrapText="1"/>
    </xf>
    <xf numFmtId="0" fontId="13" fillId="0" borderId="1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 textRotation="90"/>
    </xf>
    <xf numFmtId="0" fontId="36" fillId="0" borderId="1" xfId="0" applyFont="1" applyBorder="1" applyAlignment="1">
      <alignment horizontal="center" vertical="center" textRotation="90"/>
    </xf>
    <xf numFmtId="0" fontId="36" fillId="0" borderId="58" xfId="0" applyFont="1" applyBorder="1" applyAlignment="1">
      <alignment horizontal="center" vertical="center" textRotation="90"/>
    </xf>
    <xf numFmtId="0" fontId="27" fillId="0" borderId="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46" fillId="0" borderId="74" xfId="0" applyFont="1" applyBorder="1" applyAlignment="1">
      <alignment horizontal="center" vertical="center" textRotation="90" wrapText="1"/>
    </xf>
    <xf numFmtId="0" fontId="46" fillId="0" borderId="80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41" fillId="0" borderId="81" xfId="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12" fillId="0" borderId="4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2" fillId="0" borderId="70" xfId="0" applyFont="1" applyBorder="1" applyAlignment="1">
      <alignment horizontal="center" vertical="center" textRotation="90"/>
    </xf>
    <xf numFmtId="0" fontId="12" fillId="0" borderId="72" xfId="0" applyFont="1" applyBorder="1" applyAlignment="1">
      <alignment horizontal="center" vertical="center" textRotation="90"/>
    </xf>
    <xf numFmtId="0" fontId="12" fillId="0" borderId="71" xfId="0" applyFont="1" applyBorder="1" applyAlignment="1">
      <alignment horizontal="center" vertical="center" textRotation="90"/>
    </xf>
    <xf numFmtId="0" fontId="13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" fillId="0" borderId="70" xfId="0" applyFont="1" applyBorder="1" applyAlignment="1">
      <alignment horizontal="center" vertical="center" textRotation="90" wrapText="1"/>
    </xf>
    <xf numFmtId="0" fontId="4" fillId="0" borderId="72" xfId="0" applyFont="1" applyBorder="1" applyAlignment="1">
      <alignment horizontal="center" vertical="center" textRotation="90" wrapText="1"/>
    </xf>
    <xf numFmtId="0" fontId="4" fillId="0" borderId="71" xfId="0" applyFont="1" applyBorder="1" applyAlignment="1">
      <alignment horizontal="center" vertical="center" textRotation="90" wrapText="1"/>
    </xf>
    <xf numFmtId="0" fontId="27" fillId="0" borderId="61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7" fillId="0" borderId="1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33" fillId="0" borderId="72" xfId="0" applyFont="1" applyBorder="1" applyAlignment="1">
      <alignment horizontal="center" vertical="center" textRotation="90" wrapText="1"/>
    </xf>
    <xf numFmtId="0" fontId="33" fillId="0" borderId="71" xfId="0" applyFont="1" applyBorder="1" applyAlignment="1">
      <alignment horizontal="center" vertical="center" textRotation="90" wrapText="1"/>
    </xf>
    <xf numFmtId="0" fontId="13" fillId="0" borderId="36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6" fillId="0" borderId="37" xfId="0" applyFont="1" applyBorder="1" applyAlignment="1">
      <alignment horizontal="center" vertical="center" textRotation="90"/>
    </xf>
    <xf numFmtId="0" fontId="36" fillId="0" borderId="24" xfId="0" applyFont="1" applyBorder="1" applyAlignment="1">
      <alignment horizontal="center" vertical="center" textRotation="90"/>
    </xf>
    <xf numFmtId="0" fontId="36" fillId="0" borderId="77" xfId="0" applyFont="1" applyBorder="1" applyAlignment="1">
      <alignment horizontal="center" vertical="center" textRotation="90"/>
    </xf>
    <xf numFmtId="0" fontId="27" fillId="0" borderId="3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5" fillId="0" borderId="12" xfId="0" applyFont="1" applyBorder="1" applyAlignment="1">
      <alignment horizontal="center" vertical="center" textRotation="90" wrapText="1"/>
    </xf>
    <xf numFmtId="0" fontId="35" fillId="0" borderId="1" xfId="0" applyFont="1" applyBorder="1" applyAlignment="1">
      <alignment horizontal="center" vertical="center" textRotation="90" wrapText="1"/>
    </xf>
    <xf numFmtId="0" fontId="35" fillId="0" borderId="58" xfId="0" applyFont="1" applyBorder="1" applyAlignment="1">
      <alignment horizontal="center" vertical="center" textRotation="90" wrapText="1"/>
    </xf>
    <xf numFmtId="0" fontId="28" fillId="0" borderId="34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6" fillId="0" borderId="74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75" xfId="0" applyFont="1" applyBorder="1" applyAlignment="1">
      <alignment horizontal="center"/>
    </xf>
    <xf numFmtId="0" fontId="36" fillId="0" borderId="8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21" xfId="0" applyFont="1" applyBorder="1" applyAlignment="1">
      <alignment horizontal="center"/>
    </xf>
    <xf numFmtId="0" fontId="36" fillId="0" borderId="73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0" fontId="36" fillId="0" borderId="84" xfId="0" applyFont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vertical="center" wrapText="1"/>
    </xf>
    <xf numFmtId="167" fontId="35" fillId="0" borderId="82" xfId="0" applyNumberFormat="1" applyFont="1" applyBorder="1" applyAlignment="1" applyProtection="1">
      <alignment horizontal="center" vertical="center"/>
      <protection locked="0"/>
    </xf>
    <xf numFmtId="167" fontId="35" fillId="0" borderId="83" xfId="0" applyNumberFormat="1" applyFont="1" applyBorder="1" applyAlignment="1" applyProtection="1">
      <alignment horizontal="center" vertical="center"/>
      <protection locked="0"/>
    </xf>
    <xf numFmtId="167" fontId="35" fillId="0" borderId="49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/>
    </xf>
    <xf numFmtId="0" fontId="35" fillId="0" borderId="3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2" fontId="35" fillId="0" borderId="62" xfId="0" applyNumberFormat="1" applyFont="1" applyBorder="1" applyAlignment="1">
      <alignment horizontal="center" vertical="center" wrapText="1"/>
    </xf>
    <xf numFmtId="2" fontId="35" fillId="0" borderId="68" xfId="0" applyNumberFormat="1" applyFont="1" applyBorder="1" applyAlignment="1">
      <alignment horizontal="center" vertical="center" wrapText="1"/>
    </xf>
    <xf numFmtId="2" fontId="35" fillId="0" borderId="48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/>
    </xf>
    <xf numFmtId="0" fontId="35" fillId="0" borderId="58" xfId="0" applyFont="1" applyBorder="1" applyAlignment="1">
      <alignment horizontal="center" vertical="center" textRotation="90"/>
    </xf>
    <xf numFmtId="0" fontId="36" fillId="0" borderId="1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3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37" t="s">
        <v>155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139"/>
      <c r="O1" s="139"/>
      <c r="P1" s="139"/>
      <c r="Q1" s="140"/>
      <c r="R1" s="437"/>
      <c r="S1" s="437"/>
      <c r="T1" s="437"/>
      <c r="U1" s="437"/>
      <c r="V1" s="437"/>
      <c r="W1" s="437"/>
      <c r="X1" s="437"/>
      <c r="Y1" s="437"/>
      <c r="Z1" s="437"/>
      <c r="AA1" s="138"/>
      <c r="AB1" s="138"/>
      <c r="AC1" s="437"/>
      <c r="AD1" s="437"/>
      <c r="AE1" s="437"/>
      <c r="AF1" s="437"/>
      <c r="AG1" s="437"/>
      <c r="AH1" s="437"/>
      <c r="AI1" s="437"/>
      <c r="AJ1" s="437"/>
      <c r="AK1" s="437"/>
      <c r="AL1" s="138"/>
      <c r="AM1" s="138"/>
      <c r="AN1" s="437"/>
      <c r="AO1" s="437"/>
      <c r="AP1" s="437"/>
      <c r="AQ1" s="437"/>
      <c r="AR1" s="437"/>
      <c r="AS1" s="437"/>
      <c r="AT1" s="437"/>
      <c r="AU1" s="437"/>
      <c r="AV1" s="437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137"/>
      <c r="AC2" s="451"/>
      <c r="AD2" s="451"/>
      <c r="AE2" s="451"/>
      <c r="AF2" s="451"/>
      <c r="AG2" s="451"/>
      <c r="AH2" s="451"/>
      <c r="AI2" s="451"/>
      <c r="AJ2" s="451"/>
      <c r="AK2" s="451"/>
      <c r="AL2" s="451"/>
      <c r="AM2" s="137"/>
      <c r="AN2" s="438"/>
      <c r="AO2" s="438"/>
      <c r="AP2" s="438"/>
      <c r="AQ2" s="438"/>
      <c r="AR2" s="438"/>
      <c r="AS2" s="438"/>
      <c r="AT2" s="438"/>
      <c r="AU2" s="438"/>
      <c r="AV2" s="438"/>
      <c r="AW2" s="438"/>
      <c r="AX2" s="124"/>
      <c r="AY2" s="442" t="s">
        <v>156</v>
      </c>
      <c r="AZ2" s="442"/>
      <c r="BA2" s="442"/>
      <c r="BB2" s="442"/>
      <c r="BC2" s="442"/>
      <c r="BD2" s="442"/>
      <c r="BE2" s="442"/>
      <c r="BF2" s="442"/>
      <c r="BG2" s="442"/>
      <c r="BH2" s="442"/>
      <c r="BI2" s="442"/>
      <c r="BJ2" s="442"/>
      <c r="BK2" s="82"/>
    </row>
    <row r="3" spans="1:63" ht="18.75">
      <c r="A3" s="446" t="s">
        <v>228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83"/>
      <c r="Q3" s="83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81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81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53" t="s">
        <v>158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83"/>
      <c r="Q4" s="83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13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136"/>
      <c r="AN4" s="446"/>
      <c r="AO4" s="446"/>
      <c r="AP4" s="446"/>
      <c r="AQ4" s="446"/>
      <c r="AR4" s="446"/>
      <c r="AS4" s="446"/>
      <c r="AT4" s="446"/>
      <c r="AU4" s="446"/>
      <c r="AV4" s="446"/>
      <c r="AW4" s="446"/>
      <c r="AX4" s="81"/>
      <c r="AY4" s="81"/>
      <c r="AZ4" s="81"/>
      <c r="BA4" s="81"/>
      <c r="BB4" s="443" t="s">
        <v>225</v>
      </c>
      <c r="BC4" s="444"/>
      <c r="BD4" s="444"/>
      <c r="BE4" s="444"/>
      <c r="BF4" s="444"/>
      <c r="BG4" s="444"/>
      <c r="BH4" s="444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445" t="s">
        <v>227</v>
      </c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452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448" t="s">
        <v>169</v>
      </c>
      <c r="L14" s="449"/>
      <c r="M14" s="449"/>
      <c r="N14" s="450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448" t="s">
        <v>174</v>
      </c>
      <c r="AG14" s="449"/>
      <c r="AH14" s="449"/>
      <c r="AI14" s="449"/>
      <c r="AJ14" s="450"/>
      <c r="AK14" s="448" t="s">
        <v>175</v>
      </c>
      <c r="AL14" s="449"/>
      <c r="AM14" s="449"/>
      <c r="AN14" s="149"/>
      <c r="AO14" s="146" t="s">
        <v>176</v>
      </c>
      <c r="AP14" s="89"/>
      <c r="AQ14" s="89"/>
      <c r="AR14" s="89"/>
      <c r="AS14" s="448" t="s">
        <v>177</v>
      </c>
      <c r="AT14" s="449"/>
      <c r="AU14" s="449"/>
      <c r="AV14" s="449"/>
      <c r="AW14" s="450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439" t="s">
        <v>185</v>
      </c>
      <c r="BI14" s="439" t="s">
        <v>186</v>
      </c>
      <c r="BJ14" s="439" t="s">
        <v>166</v>
      </c>
      <c r="BK14" s="82"/>
    </row>
    <row r="15" spans="1:63" ht="15">
      <c r="A15" s="440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440"/>
      <c r="BI15" s="440"/>
      <c r="BJ15" s="440"/>
      <c r="BK15" s="82"/>
    </row>
    <row r="16" spans="1:63" ht="15">
      <c r="A16" s="440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440"/>
      <c r="BI16" s="440"/>
      <c r="BJ16" s="440"/>
      <c r="BK16" s="82"/>
    </row>
    <row r="17" spans="1:65" ht="15.75" thickBot="1">
      <c r="A17" s="441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441"/>
      <c r="BI17" s="441"/>
      <c r="BJ17" s="441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B1:M1"/>
    <mergeCell ref="R1:Z1"/>
    <mergeCell ref="K14:N14"/>
    <mergeCell ref="A3:O3"/>
    <mergeCell ref="A4:O4"/>
    <mergeCell ref="AN3:AW3"/>
    <mergeCell ref="R2:AA2"/>
    <mergeCell ref="AC2:AL2"/>
    <mergeCell ref="AF14:AJ14"/>
    <mergeCell ref="A14:A17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37" t="s">
        <v>155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139"/>
      <c r="O1" s="139"/>
      <c r="P1" s="139"/>
      <c r="Q1" s="140"/>
      <c r="R1" s="437"/>
      <c r="S1" s="437"/>
      <c r="T1" s="437"/>
      <c r="U1" s="437"/>
      <c r="V1" s="437"/>
      <c r="W1" s="437"/>
      <c r="X1" s="437"/>
      <c r="Y1" s="437"/>
      <c r="Z1" s="437"/>
      <c r="AA1" s="138"/>
      <c r="AB1" s="138"/>
      <c r="AC1" s="437"/>
      <c r="AD1" s="437"/>
      <c r="AE1" s="437"/>
      <c r="AF1" s="437"/>
      <c r="AG1" s="437"/>
      <c r="AH1" s="437"/>
      <c r="AI1" s="437"/>
      <c r="AJ1" s="437"/>
      <c r="AK1" s="437"/>
      <c r="AL1" s="138"/>
      <c r="AM1" s="138"/>
      <c r="AN1" s="437"/>
      <c r="AO1" s="437"/>
      <c r="AP1" s="437"/>
      <c r="AQ1" s="437"/>
      <c r="AR1" s="437"/>
      <c r="AS1" s="437"/>
      <c r="AT1" s="437"/>
      <c r="AU1" s="437"/>
      <c r="AV1" s="437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137"/>
      <c r="AC2" s="451"/>
      <c r="AD2" s="451"/>
      <c r="AE2" s="451"/>
      <c r="AF2" s="451"/>
      <c r="AG2" s="451"/>
      <c r="AH2" s="451"/>
      <c r="AI2" s="451"/>
      <c r="AJ2" s="451"/>
      <c r="AK2" s="451"/>
      <c r="AL2" s="451"/>
      <c r="AM2" s="137"/>
      <c r="AN2" s="438"/>
      <c r="AO2" s="438"/>
      <c r="AP2" s="438"/>
      <c r="AQ2" s="438"/>
      <c r="AR2" s="438"/>
      <c r="AS2" s="438"/>
      <c r="AT2" s="438"/>
      <c r="AU2" s="438"/>
      <c r="AV2" s="438"/>
      <c r="AW2" s="438"/>
      <c r="AX2" s="124"/>
      <c r="AY2" s="442" t="s">
        <v>156</v>
      </c>
      <c r="AZ2" s="442"/>
      <c r="BA2" s="442"/>
      <c r="BB2" s="442"/>
      <c r="BC2" s="442"/>
      <c r="BD2" s="442"/>
      <c r="BE2" s="442"/>
      <c r="BF2" s="442"/>
      <c r="BG2" s="442"/>
      <c r="BH2" s="442"/>
      <c r="BI2" s="442"/>
      <c r="BJ2" s="442"/>
      <c r="BK2" s="82"/>
    </row>
    <row r="3" spans="1:63" ht="18.75">
      <c r="A3" s="446" t="s">
        <v>247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83"/>
      <c r="Q3" s="83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81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81"/>
      <c r="AN3" s="446"/>
      <c r="AO3" s="446"/>
      <c r="AP3" s="446"/>
      <c r="AQ3" s="446"/>
      <c r="AR3" s="446"/>
      <c r="AS3" s="446"/>
      <c r="AT3" s="446"/>
      <c r="AU3" s="446"/>
      <c r="AV3" s="446"/>
      <c r="AW3" s="446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53" t="s">
        <v>158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83"/>
      <c r="Q4" s="83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136"/>
      <c r="AC4" s="446"/>
      <c r="AD4" s="446"/>
      <c r="AE4" s="446"/>
      <c r="AF4" s="446"/>
      <c r="AG4" s="446"/>
      <c r="AH4" s="446"/>
      <c r="AI4" s="446"/>
      <c r="AJ4" s="446"/>
      <c r="AK4" s="446"/>
      <c r="AL4" s="446"/>
      <c r="AM4" s="136"/>
      <c r="AN4" s="446"/>
      <c r="AO4" s="446"/>
      <c r="AP4" s="446"/>
      <c r="AQ4" s="446"/>
      <c r="AR4" s="446"/>
      <c r="AS4" s="446"/>
      <c r="AT4" s="446"/>
      <c r="AU4" s="446"/>
      <c r="AV4" s="446"/>
      <c r="AW4" s="446"/>
      <c r="AX4" s="81"/>
      <c r="AY4" s="81"/>
      <c r="AZ4" s="81"/>
      <c r="BA4" s="81"/>
      <c r="BB4" s="443" t="s">
        <v>225</v>
      </c>
      <c r="BC4" s="444"/>
      <c r="BD4" s="444"/>
      <c r="BE4" s="444"/>
      <c r="BF4" s="444"/>
      <c r="BG4" s="444"/>
      <c r="BH4" s="444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445" t="s">
        <v>227</v>
      </c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452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448" t="s">
        <v>175</v>
      </c>
      <c r="AK14" s="449"/>
      <c r="AL14" s="449"/>
      <c r="AM14" s="449"/>
      <c r="AN14" s="450"/>
      <c r="AO14" s="89" t="s">
        <v>176</v>
      </c>
      <c r="AP14" s="89"/>
      <c r="AQ14" s="89"/>
      <c r="AR14" s="89"/>
      <c r="AS14" s="448" t="s">
        <v>177</v>
      </c>
      <c r="AT14" s="449"/>
      <c r="AU14" s="449"/>
      <c r="AV14" s="450"/>
      <c r="AW14" s="448" t="s">
        <v>178</v>
      </c>
      <c r="AX14" s="449"/>
      <c r="AY14" s="449"/>
      <c r="AZ14" s="449"/>
      <c r="BA14" s="450"/>
      <c r="BB14" s="89" t="s">
        <v>179</v>
      </c>
      <c r="BC14" s="439" t="s">
        <v>241</v>
      </c>
      <c r="BD14" s="439" t="s">
        <v>243</v>
      </c>
      <c r="BE14" s="439" t="s">
        <v>242</v>
      </c>
      <c r="BF14" s="456" t="s">
        <v>244</v>
      </c>
      <c r="BG14" s="439" t="s">
        <v>245</v>
      </c>
      <c r="BH14" s="439" t="s">
        <v>185</v>
      </c>
      <c r="BI14" s="439" t="s">
        <v>186</v>
      </c>
      <c r="BJ14" s="439" t="s">
        <v>166</v>
      </c>
      <c r="BK14" s="82"/>
    </row>
    <row r="15" spans="1:63" ht="15">
      <c r="A15" s="440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454"/>
      <c r="BD15" s="454"/>
      <c r="BE15" s="454"/>
      <c r="BF15" s="457"/>
      <c r="BG15" s="454"/>
      <c r="BH15" s="440"/>
      <c r="BI15" s="440"/>
      <c r="BJ15" s="440"/>
      <c r="BK15" s="82"/>
    </row>
    <row r="16" spans="1:63" ht="15">
      <c r="A16" s="440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454"/>
      <c r="BD16" s="454"/>
      <c r="BE16" s="454"/>
      <c r="BF16" s="457"/>
      <c r="BG16" s="454"/>
      <c r="BH16" s="440"/>
      <c r="BI16" s="440"/>
      <c r="BJ16" s="440"/>
      <c r="BK16" s="82"/>
    </row>
    <row r="17" spans="1:65" ht="15" customHeight="1" thickBot="1">
      <c r="A17" s="441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455"/>
      <c r="BD17" s="455"/>
      <c r="BE17" s="455"/>
      <c r="BF17" s="458"/>
      <c r="BG17" s="455"/>
      <c r="BH17" s="441"/>
      <c r="BI17" s="441"/>
      <c r="BJ17" s="441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3"/>
  <sheetViews>
    <sheetView showZeros="0" tabSelected="1" view="pageBreakPreview" topLeftCell="A16" zoomScaleNormal="95" zoomScaleSheetLayoutView="100" workbookViewId="0">
      <selection activeCell="X25" sqref="X25:AA25"/>
    </sheetView>
  </sheetViews>
  <sheetFormatPr defaultRowHeight="12.75"/>
  <cols>
    <col min="2" max="2" width="3.7109375" customWidth="1"/>
    <col min="3" max="3" width="3.5703125" customWidth="1"/>
    <col min="4" max="4" width="3.28515625" customWidth="1"/>
    <col min="5" max="7" width="3.5703125" customWidth="1"/>
    <col min="8" max="9" width="3.42578125" customWidth="1"/>
    <col min="10" max="10" width="3.5703125" customWidth="1"/>
    <col min="11" max="11" width="3.140625" customWidth="1"/>
    <col min="12" max="14" width="3.5703125" customWidth="1"/>
    <col min="15" max="15" width="3.140625" customWidth="1"/>
    <col min="16" max="23" width="3.5703125" customWidth="1"/>
    <col min="24" max="24" width="3.140625" customWidth="1"/>
    <col min="25" max="27" width="3.5703125" customWidth="1"/>
    <col min="28" max="28" width="3.140625" customWidth="1"/>
    <col min="29" max="40" width="3.5703125" customWidth="1"/>
    <col min="41" max="41" width="3.140625" customWidth="1"/>
    <col min="42" max="49" width="3.5703125" customWidth="1"/>
    <col min="50" max="50" width="3.140625" customWidth="1"/>
    <col min="51" max="53" width="3.5703125" customWidth="1"/>
  </cols>
  <sheetData>
    <row r="1" spans="1:53" ht="25.5" customHeight="1">
      <c r="A1" s="506" t="s">
        <v>288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506"/>
    </row>
    <row r="2" spans="1:53" ht="21.75" customHeight="1">
      <c r="A2" s="506" t="s">
        <v>280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  <c r="Z2" s="506"/>
      <c r="AA2" s="506"/>
      <c r="AB2" s="506"/>
      <c r="AC2" s="506"/>
      <c r="AD2" s="506"/>
      <c r="AE2" s="506"/>
      <c r="AF2" s="506"/>
      <c r="AG2" s="506"/>
      <c r="AH2" s="506"/>
      <c r="AI2" s="506"/>
      <c r="AJ2" s="506"/>
      <c r="AK2" s="506"/>
      <c r="AL2" s="506"/>
      <c r="AM2" s="506"/>
      <c r="AN2" s="506"/>
      <c r="AO2" s="506"/>
      <c r="AP2" s="506"/>
      <c r="AQ2" s="506"/>
      <c r="AR2" s="506"/>
      <c r="AS2" s="506"/>
      <c r="AT2" s="506"/>
      <c r="AU2" s="506"/>
      <c r="AV2" s="506"/>
      <c r="AW2" s="506"/>
      <c r="AX2" s="506"/>
      <c r="AY2" s="506"/>
      <c r="AZ2" s="506"/>
      <c r="BA2" s="506"/>
    </row>
    <row r="3" spans="1:53" ht="18.75" customHeight="1">
      <c r="A3" s="507" t="s">
        <v>318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507"/>
    </row>
    <row r="4" spans="1:53" s="191" customFormat="1" ht="18.75">
      <c r="A4" s="187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AI4" s="190" t="s">
        <v>294</v>
      </c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</row>
    <row r="5" spans="1:53" s="191" customFormat="1" ht="18.75">
      <c r="A5" s="187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AI5" s="187" t="s">
        <v>281</v>
      </c>
      <c r="AK5" s="180"/>
      <c r="AL5" s="180"/>
      <c r="AM5" s="180"/>
      <c r="AN5" s="180"/>
      <c r="AO5" s="180"/>
      <c r="AP5" s="180"/>
      <c r="AQ5" s="180"/>
      <c r="AR5" s="180"/>
      <c r="AS5" s="190"/>
      <c r="AT5" s="190"/>
      <c r="AU5" s="190"/>
      <c r="AV5" s="190"/>
      <c r="AW5" s="190"/>
      <c r="AX5" s="190"/>
    </row>
    <row r="6" spans="1:53" s="191" customFormat="1" ht="18.75">
      <c r="A6" s="187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AI6" s="187" t="s">
        <v>329</v>
      </c>
      <c r="AV6" s="190"/>
      <c r="AW6" s="190"/>
      <c r="AX6" s="190"/>
    </row>
    <row r="7" spans="1:53" s="191" customFormat="1" ht="18.75">
      <c r="A7" s="187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AI7" s="376" t="s">
        <v>330</v>
      </c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377"/>
      <c r="AU7" s="377"/>
      <c r="AV7" s="316"/>
      <c r="AW7" s="316"/>
      <c r="AX7" s="316"/>
      <c r="AY7" s="377"/>
      <c r="AZ7" s="377"/>
      <c r="BA7" s="377"/>
    </row>
    <row r="8" spans="1:53" s="191" customFormat="1" ht="18.75">
      <c r="A8" s="187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AI8" s="376" t="s">
        <v>403</v>
      </c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377"/>
      <c r="AU8" s="377"/>
      <c r="AV8" s="316"/>
      <c r="AW8" s="316"/>
      <c r="AX8" s="316"/>
      <c r="AY8" s="377"/>
      <c r="AZ8" s="377"/>
      <c r="BA8" s="377"/>
    </row>
    <row r="9" spans="1:53" s="191" customFormat="1" ht="18.75">
      <c r="A9" s="187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AI9" s="187"/>
      <c r="AV9" s="190"/>
      <c r="AW9" s="190"/>
      <c r="AX9" s="190"/>
    </row>
    <row r="10" spans="1:53" s="191" customFormat="1" ht="18.75">
      <c r="A10" s="187"/>
      <c r="AI10" s="382" t="s">
        <v>300</v>
      </c>
      <c r="AK10" s="382"/>
      <c r="AL10" s="382"/>
      <c r="AM10" s="382"/>
      <c r="AN10" s="382"/>
      <c r="AO10" s="382"/>
      <c r="AP10" s="382"/>
      <c r="AQ10" s="382"/>
      <c r="AR10" s="382"/>
      <c r="AS10" s="382"/>
      <c r="AT10" s="382"/>
      <c r="AU10" s="382"/>
      <c r="AV10" s="382"/>
      <c r="AW10" s="382"/>
      <c r="AX10" s="382"/>
    </row>
    <row r="11" spans="1:53" ht="20.25">
      <c r="A11" s="508" t="s">
        <v>282</v>
      </c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  <c r="AE11" s="508"/>
      <c r="AF11" s="508"/>
      <c r="AG11" s="508"/>
      <c r="AH11" s="508"/>
      <c r="AI11" s="508"/>
      <c r="AJ11" s="508"/>
      <c r="AK11" s="508"/>
      <c r="AL11" s="508"/>
      <c r="AM11" s="508"/>
      <c r="AN11" s="508"/>
      <c r="AO11" s="508"/>
      <c r="AP11" s="508"/>
      <c r="AQ11" s="508"/>
      <c r="AR11" s="508"/>
      <c r="AS11" s="508"/>
      <c r="AT11" s="508"/>
      <c r="AU11" s="508"/>
      <c r="AV11" s="508"/>
      <c r="AW11" s="508"/>
      <c r="AX11" s="508"/>
      <c r="AY11" s="508"/>
      <c r="AZ11" s="508"/>
      <c r="BA11" s="508"/>
    </row>
    <row r="12" spans="1:53" ht="18.75">
      <c r="A12" s="511" t="s">
        <v>400</v>
      </c>
      <c r="B12" s="511"/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/>
      <c r="AG12" s="511"/>
      <c r="AH12" s="511"/>
      <c r="AI12" s="511"/>
      <c r="AJ12" s="511"/>
      <c r="AK12" s="511"/>
      <c r="AL12" s="511"/>
      <c r="AM12" s="511"/>
      <c r="AN12" s="511"/>
      <c r="AO12" s="511"/>
      <c r="AP12" s="511"/>
      <c r="AQ12" s="511"/>
      <c r="AR12" s="511"/>
      <c r="AS12" s="511"/>
      <c r="AT12" s="511"/>
      <c r="AU12" s="511"/>
      <c r="AV12" s="511"/>
      <c r="AW12" s="511"/>
      <c r="AX12" s="511"/>
      <c r="AY12" s="511"/>
      <c r="AZ12" s="511"/>
      <c r="BA12" s="511"/>
    </row>
    <row r="13" spans="1:53" s="191" customFormat="1" ht="18.75">
      <c r="A13" s="186"/>
      <c r="B13" s="515" t="s">
        <v>286</v>
      </c>
      <c r="C13" s="515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5"/>
      <c r="T13" s="515"/>
      <c r="U13" s="515"/>
      <c r="V13" s="515"/>
      <c r="W13" s="515"/>
      <c r="X13" s="515"/>
      <c r="Y13" s="515"/>
      <c r="Z13" s="515"/>
      <c r="AA13" s="515" t="s">
        <v>293</v>
      </c>
      <c r="AB13" s="515"/>
      <c r="AC13" s="515"/>
      <c r="AD13" s="515"/>
      <c r="AE13" s="515"/>
      <c r="AF13" s="515"/>
      <c r="AG13" s="515"/>
      <c r="AH13" s="515"/>
      <c r="AI13" s="515"/>
      <c r="AJ13" s="515"/>
      <c r="AK13" s="515"/>
      <c r="AL13" s="515"/>
      <c r="AM13" s="515"/>
      <c r="AN13" s="515"/>
      <c r="AO13" s="515"/>
      <c r="AP13" s="515"/>
      <c r="AQ13" s="515"/>
      <c r="AR13" s="515"/>
      <c r="AS13" s="515"/>
      <c r="AT13" s="515"/>
      <c r="AU13" s="515"/>
      <c r="AV13" s="515"/>
      <c r="AW13" s="515"/>
      <c r="AX13" s="515"/>
      <c r="AY13" s="515"/>
      <c r="AZ13" s="515"/>
      <c r="BA13" s="515"/>
    </row>
    <row r="14" spans="1:53" s="191" customFormat="1" ht="15.75" customHeight="1">
      <c r="A14" s="381"/>
      <c r="B14" s="515" t="s">
        <v>283</v>
      </c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5"/>
      <c r="X14" s="515"/>
      <c r="Y14" s="515"/>
      <c r="Z14" s="515"/>
      <c r="AA14" s="511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1"/>
      <c r="AP14" s="511"/>
      <c r="AQ14" s="511"/>
      <c r="AR14" s="511"/>
      <c r="AS14" s="511"/>
      <c r="AT14" s="511"/>
      <c r="AU14" s="511"/>
      <c r="AV14" s="511"/>
      <c r="AW14" s="511"/>
      <c r="AX14" s="511"/>
      <c r="AY14" s="511"/>
      <c r="AZ14" s="511"/>
      <c r="BA14" s="511"/>
    </row>
    <row r="15" spans="1:53" s="191" customFormat="1" ht="18.75">
      <c r="A15" s="186"/>
      <c r="B15" s="515" t="s">
        <v>284</v>
      </c>
      <c r="C15" s="515"/>
      <c r="D15" s="515"/>
      <c r="E15" s="515"/>
      <c r="F15" s="515"/>
      <c r="G15" s="515"/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5"/>
      <c r="T15" s="515"/>
      <c r="U15" s="515"/>
      <c r="V15" s="515"/>
      <c r="W15" s="515"/>
      <c r="X15" s="515"/>
      <c r="Y15" s="515"/>
      <c r="Z15" s="515"/>
      <c r="AA15" s="511"/>
      <c r="AB15" s="511"/>
      <c r="AC15" s="511"/>
      <c r="AD15" s="511"/>
      <c r="AE15" s="511"/>
      <c r="AF15" s="511"/>
      <c r="AG15" s="511"/>
      <c r="AH15" s="511"/>
      <c r="AI15" s="511"/>
      <c r="AJ15" s="511"/>
      <c r="AK15" s="511"/>
      <c r="AL15" s="511"/>
      <c r="AM15" s="511"/>
      <c r="AN15" s="511"/>
      <c r="AO15" s="511"/>
      <c r="AP15" s="511"/>
      <c r="AQ15" s="511"/>
      <c r="AR15" s="511"/>
      <c r="AS15" s="511"/>
      <c r="AT15" s="511"/>
      <c r="AU15" s="511"/>
      <c r="AV15" s="511"/>
      <c r="AW15" s="511"/>
      <c r="AX15" s="511"/>
      <c r="AY15" s="511"/>
      <c r="AZ15" s="511"/>
      <c r="BA15" s="511"/>
    </row>
    <row r="16" spans="1:53" s="191" customFormat="1" ht="18.75">
      <c r="A16" s="186"/>
      <c r="B16" s="515" t="s">
        <v>328</v>
      </c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  <c r="V16" s="515"/>
      <c r="W16" s="515"/>
      <c r="X16" s="515"/>
      <c r="Y16" s="515"/>
      <c r="Z16" s="515"/>
      <c r="AA16" s="511"/>
      <c r="AB16" s="511"/>
      <c r="AC16" s="511"/>
      <c r="AD16" s="511"/>
      <c r="AE16" s="511"/>
      <c r="AF16" s="511"/>
      <c r="AG16" s="511"/>
      <c r="AH16" s="511"/>
      <c r="AI16" s="511"/>
      <c r="AJ16" s="511"/>
      <c r="AK16" s="511"/>
      <c r="AL16" s="511"/>
      <c r="AM16" s="511"/>
      <c r="AN16" s="511"/>
      <c r="AO16" s="511"/>
      <c r="AP16" s="511"/>
      <c r="AQ16" s="511"/>
      <c r="AR16" s="511"/>
      <c r="AS16" s="511"/>
      <c r="AT16" s="511"/>
      <c r="AU16" s="511"/>
      <c r="AV16" s="511"/>
      <c r="AW16" s="511"/>
      <c r="AX16" s="511"/>
      <c r="AY16" s="511"/>
      <c r="AZ16" s="511"/>
      <c r="BA16" s="511"/>
    </row>
    <row r="17" spans="1:55" s="191" customFormat="1" ht="18.75">
      <c r="A17" s="180"/>
      <c r="B17" s="515" t="s">
        <v>327</v>
      </c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5"/>
      <c r="X17" s="515"/>
      <c r="Y17" s="515"/>
      <c r="Z17" s="515"/>
      <c r="AA17" s="511"/>
      <c r="AB17" s="511"/>
      <c r="AC17" s="511"/>
      <c r="AD17" s="511"/>
      <c r="AE17" s="511"/>
      <c r="AF17" s="511"/>
      <c r="AG17" s="511"/>
      <c r="AH17" s="511"/>
      <c r="AI17" s="511"/>
      <c r="AJ17" s="511"/>
      <c r="AK17" s="511"/>
      <c r="AL17" s="511"/>
      <c r="AM17" s="511"/>
      <c r="AN17" s="511"/>
      <c r="AO17" s="511"/>
      <c r="AP17" s="511"/>
      <c r="AQ17" s="511"/>
      <c r="AR17" s="511"/>
      <c r="AS17" s="511"/>
      <c r="AT17" s="511"/>
      <c r="AU17" s="511"/>
      <c r="AV17" s="511"/>
      <c r="AW17" s="511"/>
      <c r="AX17" s="511"/>
      <c r="AY17" s="511"/>
      <c r="AZ17" s="511"/>
      <c r="BA17" s="511"/>
    </row>
    <row r="18" spans="1:55" s="191" customFormat="1" ht="18.75">
      <c r="A18" s="182"/>
      <c r="B18" s="515" t="s">
        <v>418</v>
      </c>
      <c r="C18" s="515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5"/>
      <c r="P18" s="515"/>
      <c r="Q18" s="515"/>
      <c r="R18" s="515"/>
      <c r="S18" s="515"/>
      <c r="T18" s="515"/>
      <c r="U18" s="515"/>
      <c r="V18" s="515"/>
      <c r="W18" s="515"/>
      <c r="X18" s="515"/>
      <c r="Y18" s="515"/>
      <c r="Z18" s="515"/>
      <c r="AA18" s="515" t="s">
        <v>326</v>
      </c>
      <c r="AB18" s="515"/>
      <c r="AC18" s="515"/>
      <c r="AD18" s="515"/>
      <c r="AE18" s="515"/>
      <c r="AF18" s="515"/>
      <c r="AG18" s="515"/>
      <c r="AH18" s="515"/>
      <c r="AI18" s="515"/>
      <c r="AJ18" s="515"/>
      <c r="AK18" s="515"/>
      <c r="AL18" s="515"/>
      <c r="AM18" s="515"/>
      <c r="AN18" s="515"/>
      <c r="AO18" s="515"/>
      <c r="AP18" s="515"/>
      <c r="AQ18" s="515"/>
      <c r="AR18" s="515"/>
      <c r="AS18" s="515"/>
      <c r="AT18" s="515"/>
      <c r="AU18" s="515"/>
      <c r="AV18" s="515"/>
      <c r="AW18" s="515"/>
      <c r="AX18" s="515"/>
      <c r="AY18" s="515"/>
      <c r="AZ18" s="515"/>
      <c r="BA18" s="515"/>
    </row>
    <row r="19" spans="1:55" s="191" customFormat="1" ht="15.6" customHeight="1">
      <c r="A19" s="381"/>
      <c r="B19" s="516" t="s">
        <v>325</v>
      </c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  <c r="O19" s="516"/>
      <c r="P19" s="516"/>
      <c r="Q19" s="516"/>
      <c r="R19" s="516"/>
      <c r="S19" s="516"/>
      <c r="T19" s="516"/>
      <c r="U19" s="516"/>
      <c r="V19" s="516"/>
      <c r="W19" s="516"/>
      <c r="X19" s="516"/>
      <c r="Y19" s="516"/>
      <c r="Z19" s="516"/>
      <c r="AA19" s="550" t="s">
        <v>417</v>
      </c>
      <c r="AB19" s="550"/>
      <c r="AC19" s="550"/>
      <c r="AD19" s="550"/>
      <c r="AE19" s="550"/>
      <c r="AF19" s="550"/>
      <c r="AG19" s="550"/>
      <c r="AH19" s="550"/>
      <c r="AI19" s="550"/>
      <c r="AJ19" s="550"/>
      <c r="AK19" s="550"/>
      <c r="AL19" s="550"/>
      <c r="AM19" s="550"/>
      <c r="AN19" s="550"/>
      <c r="AO19" s="550"/>
      <c r="AP19" s="550"/>
      <c r="AQ19" s="550"/>
      <c r="AR19" s="550"/>
      <c r="AS19" s="550"/>
      <c r="AT19" s="550"/>
      <c r="AU19" s="550"/>
      <c r="AV19" s="550"/>
      <c r="AW19" s="550"/>
      <c r="AX19" s="550"/>
      <c r="AY19" s="550"/>
      <c r="AZ19" s="550"/>
      <c r="BA19" s="550"/>
    </row>
    <row r="20" spans="1:55" s="191" customFormat="1" ht="17.45" customHeight="1">
      <c r="A20" s="381"/>
      <c r="B20" s="516" t="s">
        <v>321</v>
      </c>
      <c r="C20" s="516"/>
      <c r="D20" s="516"/>
      <c r="E20" s="516"/>
      <c r="F20" s="516"/>
      <c r="G20" s="516"/>
      <c r="H20" s="516"/>
      <c r="I20" s="516"/>
      <c r="J20" s="516"/>
      <c r="K20" s="516"/>
      <c r="L20" s="516"/>
      <c r="M20" s="516"/>
      <c r="N20" s="516"/>
      <c r="O20" s="516"/>
      <c r="P20" s="516"/>
      <c r="Q20" s="516"/>
      <c r="R20" s="516"/>
      <c r="S20" s="516"/>
      <c r="T20" s="516"/>
      <c r="U20" s="516"/>
      <c r="V20" s="516"/>
      <c r="W20" s="516"/>
      <c r="X20" s="516"/>
      <c r="Y20" s="516"/>
      <c r="Z20" s="516"/>
      <c r="AA20" s="550" t="s">
        <v>322</v>
      </c>
      <c r="AB20" s="550"/>
      <c r="AC20" s="550"/>
      <c r="AD20" s="550"/>
      <c r="AE20" s="550"/>
      <c r="AF20" s="550"/>
      <c r="AG20" s="550"/>
      <c r="AH20" s="550"/>
      <c r="AI20" s="550"/>
      <c r="AJ20" s="550"/>
      <c r="AK20" s="550"/>
      <c r="AL20" s="550"/>
      <c r="AM20" s="550"/>
      <c r="AN20" s="550"/>
      <c r="AO20" s="550"/>
      <c r="AP20" s="550"/>
      <c r="AQ20" s="550"/>
      <c r="AR20" s="550"/>
      <c r="AS20" s="550"/>
      <c r="AT20" s="550"/>
      <c r="AU20" s="550"/>
      <c r="AV20" s="550"/>
      <c r="AW20" s="550"/>
      <c r="AX20" s="550"/>
      <c r="AY20" s="550"/>
      <c r="AZ20" s="550"/>
      <c r="BA20" s="550"/>
    </row>
    <row r="21" spans="1:55" s="191" customFormat="1" ht="33.6" customHeight="1">
      <c r="A21" s="181"/>
      <c r="B21" s="516" t="s">
        <v>323</v>
      </c>
      <c r="C21" s="516"/>
      <c r="D21" s="516"/>
      <c r="E21" s="516"/>
      <c r="F21" s="516"/>
      <c r="G21" s="516"/>
      <c r="H21" s="516"/>
      <c r="I21" s="516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16"/>
      <c r="X21" s="516"/>
      <c r="Y21" s="516"/>
      <c r="Z21" s="516"/>
      <c r="AA21" s="550" t="s">
        <v>324</v>
      </c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  <c r="AL21" s="550"/>
      <c r="AM21" s="550"/>
      <c r="AN21" s="550"/>
      <c r="AO21" s="550"/>
      <c r="AP21" s="550"/>
      <c r="AQ21" s="550"/>
      <c r="AR21" s="550"/>
      <c r="AS21" s="550"/>
      <c r="AT21" s="550"/>
      <c r="AU21" s="550"/>
      <c r="AV21" s="550"/>
      <c r="AW21" s="550"/>
      <c r="AX21" s="550"/>
      <c r="AY21" s="550"/>
      <c r="AZ21" s="550"/>
      <c r="BA21" s="550"/>
    </row>
    <row r="22" spans="1:55" s="191" customFormat="1" ht="18.75">
      <c r="A22" s="181"/>
      <c r="B22" s="515" t="s">
        <v>319</v>
      </c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5"/>
      <c r="AA22" s="511"/>
      <c r="AB22" s="511"/>
      <c r="AC22" s="511"/>
      <c r="AD22" s="511"/>
      <c r="AE22" s="511"/>
      <c r="AF22" s="511"/>
      <c r="AG22" s="511"/>
      <c r="AH22" s="511"/>
      <c r="AI22" s="511"/>
      <c r="AJ22" s="511"/>
      <c r="AK22" s="511"/>
      <c r="AL22" s="511"/>
      <c r="AM22" s="511"/>
      <c r="AN22" s="511"/>
      <c r="AO22" s="511"/>
      <c r="AP22" s="511"/>
      <c r="AQ22" s="511"/>
      <c r="AR22" s="511"/>
      <c r="AS22" s="511"/>
      <c r="AT22" s="511"/>
      <c r="AU22" s="511"/>
      <c r="AV22" s="511"/>
      <c r="AW22" s="511"/>
      <c r="AX22" s="511"/>
      <c r="AY22" s="511"/>
      <c r="AZ22" s="511"/>
      <c r="BA22" s="511"/>
    </row>
    <row r="23" spans="1:55" s="191" customFormat="1" ht="18.75">
      <c r="A23" s="181"/>
      <c r="B23" s="515" t="s">
        <v>320</v>
      </c>
      <c r="C23" s="515"/>
      <c r="D23" s="515"/>
      <c r="E23" s="515"/>
      <c r="F23" s="515"/>
      <c r="G23" s="515"/>
      <c r="H23" s="515"/>
      <c r="I23" s="515"/>
      <c r="J23" s="515"/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1"/>
      <c r="AB23" s="511"/>
      <c r="AC23" s="511"/>
      <c r="AD23" s="511"/>
      <c r="AE23" s="511"/>
      <c r="AF23" s="511"/>
      <c r="AG23" s="511"/>
      <c r="AH23" s="511"/>
      <c r="AI23" s="511"/>
      <c r="AJ23" s="511"/>
      <c r="AK23" s="511"/>
      <c r="AL23" s="511"/>
      <c r="AM23" s="511"/>
      <c r="AN23" s="511"/>
      <c r="AO23" s="511"/>
      <c r="AP23" s="511"/>
      <c r="AQ23" s="511"/>
      <c r="AR23" s="511"/>
      <c r="AS23" s="511"/>
      <c r="AT23" s="511"/>
      <c r="AU23" s="511"/>
      <c r="AV23" s="511"/>
      <c r="AW23" s="511"/>
      <c r="AX23" s="511"/>
      <c r="AY23" s="511"/>
      <c r="AZ23" s="511"/>
      <c r="BA23" s="511"/>
    </row>
    <row r="24" spans="1:55" ht="16.5" thickBot="1">
      <c r="A24" s="514" t="s">
        <v>262</v>
      </c>
      <c r="B24" s="514"/>
      <c r="C24" s="514"/>
      <c r="D24" s="514"/>
      <c r="E24" s="514"/>
      <c r="F24" s="514"/>
      <c r="G24" s="514"/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  <c r="AB24" s="514"/>
      <c r="AC24" s="514"/>
      <c r="AD24" s="514"/>
      <c r="AE24" s="514"/>
      <c r="AF24" s="514"/>
      <c r="AG24" s="514"/>
      <c r="AH24" s="514"/>
      <c r="AI24" s="514"/>
      <c r="AJ24" s="514"/>
      <c r="AK24" s="514"/>
      <c r="AL24" s="514"/>
      <c r="AM24" s="514"/>
      <c r="AN24" s="514"/>
      <c r="AO24" s="514"/>
      <c r="AP24" s="514"/>
      <c r="AQ24" s="514"/>
      <c r="AR24" s="514"/>
      <c r="AS24" s="514"/>
      <c r="AT24" s="514"/>
      <c r="AU24" s="514"/>
      <c r="AV24" s="514"/>
      <c r="AW24" s="514"/>
      <c r="AX24" s="514"/>
      <c r="AY24" s="514"/>
      <c r="AZ24" s="514"/>
      <c r="BA24" s="514"/>
    </row>
    <row r="25" spans="1:55" s="280" customFormat="1" ht="21.75" customHeight="1">
      <c r="A25" s="509" t="s">
        <v>394</v>
      </c>
      <c r="B25" s="513" t="s">
        <v>167</v>
      </c>
      <c r="C25" s="475"/>
      <c r="D25" s="475"/>
      <c r="E25" s="475"/>
      <c r="F25" s="476"/>
      <c r="G25" s="474" t="s">
        <v>168</v>
      </c>
      <c r="H25" s="475"/>
      <c r="I25" s="475"/>
      <c r="J25" s="476"/>
      <c r="K25" s="474" t="s">
        <v>169</v>
      </c>
      <c r="L25" s="475"/>
      <c r="M25" s="475"/>
      <c r="N25" s="476"/>
      <c r="O25" s="474" t="s">
        <v>170</v>
      </c>
      <c r="P25" s="475"/>
      <c r="Q25" s="475"/>
      <c r="R25" s="475"/>
      <c r="S25" s="476"/>
      <c r="T25" s="474" t="s">
        <v>171</v>
      </c>
      <c r="U25" s="475"/>
      <c r="V25" s="475"/>
      <c r="W25" s="476"/>
      <c r="X25" s="474" t="s">
        <v>172</v>
      </c>
      <c r="Y25" s="475"/>
      <c r="Z25" s="475"/>
      <c r="AA25" s="476"/>
      <c r="AB25" s="474" t="s">
        <v>173</v>
      </c>
      <c r="AC25" s="475"/>
      <c r="AD25" s="475"/>
      <c r="AE25" s="476"/>
      <c r="AF25" s="474" t="s">
        <v>174</v>
      </c>
      <c r="AG25" s="475"/>
      <c r="AH25" s="475"/>
      <c r="AI25" s="475"/>
      <c r="AJ25" s="476"/>
      <c r="AK25" s="474" t="s">
        <v>175</v>
      </c>
      <c r="AL25" s="475"/>
      <c r="AM25" s="475"/>
      <c r="AN25" s="476"/>
      <c r="AO25" s="474" t="s">
        <v>176</v>
      </c>
      <c r="AP25" s="475"/>
      <c r="AQ25" s="475"/>
      <c r="AR25" s="475"/>
      <c r="AS25" s="476"/>
      <c r="AT25" s="474" t="s">
        <v>177</v>
      </c>
      <c r="AU25" s="475"/>
      <c r="AV25" s="475"/>
      <c r="AW25" s="476"/>
      <c r="AX25" s="474" t="s">
        <v>178</v>
      </c>
      <c r="AY25" s="475"/>
      <c r="AZ25" s="475"/>
      <c r="BA25" s="512"/>
    </row>
    <row r="26" spans="1:55" s="280" customFormat="1" ht="21.75" customHeight="1" thickBot="1">
      <c r="A26" s="510"/>
      <c r="B26" s="434">
        <v>1</v>
      </c>
      <c r="C26" s="435">
        <f>B26+1</f>
        <v>2</v>
      </c>
      <c r="D26" s="435">
        <f t="shared" ref="D26:BA26" si="0">C26+1</f>
        <v>3</v>
      </c>
      <c r="E26" s="435">
        <f t="shared" si="0"/>
        <v>4</v>
      </c>
      <c r="F26" s="435">
        <f t="shared" si="0"/>
        <v>5</v>
      </c>
      <c r="G26" s="435">
        <f t="shared" si="0"/>
        <v>6</v>
      </c>
      <c r="H26" s="435">
        <f t="shared" si="0"/>
        <v>7</v>
      </c>
      <c r="I26" s="435">
        <f t="shared" si="0"/>
        <v>8</v>
      </c>
      <c r="J26" s="435">
        <f t="shared" si="0"/>
        <v>9</v>
      </c>
      <c r="K26" s="435">
        <f t="shared" si="0"/>
        <v>10</v>
      </c>
      <c r="L26" s="435">
        <f t="shared" si="0"/>
        <v>11</v>
      </c>
      <c r="M26" s="435">
        <f t="shared" si="0"/>
        <v>12</v>
      </c>
      <c r="N26" s="435">
        <f t="shared" si="0"/>
        <v>13</v>
      </c>
      <c r="O26" s="435">
        <f t="shared" si="0"/>
        <v>14</v>
      </c>
      <c r="P26" s="435">
        <f t="shared" si="0"/>
        <v>15</v>
      </c>
      <c r="Q26" s="435">
        <f t="shared" si="0"/>
        <v>16</v>
      </c>
      <c r="R26" s="435">
        <f t="shared" si="0"/>
        <v>17</v>
      </c>
      <c r="S26" s="435">
        <f t="shared" si="0"/>
        <v>18</v>
      </c>
      <c r="T26" s="435">
        <f t="shared" si="0"/>
        <v>19</v>
      </c>
      <c r="U26" s="435">
        <f t="shared" si="0"/>
        <v>20</v>
      </c>
      <c r="V26" s="435">
        <f t="shared" si="0"/>
        <v>21</v>
      </c>
      <c r="W26" s="435">
        <f t="shared" si="0"/>
        <v>22</v>
      </c>
      <c r="X26" s="435">
        <f t="shared" si="0"/>
        <v>23</v>
      </c>
      <c r="Y26" s="435">
        <f t="shared" si="0"/>
        <v>24</v>
      </c>
      <c r="Z26" s="435">
        <f t="shared" si="0"/>
        <v>25</v>
      </c>
      <c r="AA26" s="435">
        <f t="shared" si="0"/>
        <v>26</v>
      </c>
      <c r="AB26" s="435">
        <f t="shared" si="0"/>
        <v>27</v>
      </c>
      <c r="AC26" s="435">
        <f t="shared" si="0"/>
        <v>28</v>
      </c>
      <c r="AD26" s="435">
        <f t="shared" si="0"/>
        <v>29</v>
      </c>
      <c r="AE26" s="435">
        <f t="shared" si="0"/>
        <v>30</v>
      </c>
      <c r="AF26" s="435">
        <f t="shared" si="0"/>
        <v>31</v>
      </c>
      <c r="AG26" s="435">
        <f t="shared" si="0"/>
        <v>32</v>
      </c>
      <c r="AH26" s="435">
        <f t="shared" si="0"/>
        <v>33</v>
      </c>
      <c r="AI26" s="435">
        <f t="shared" si="0"/>
        <v>34</v>
      </c>
      <c r="AJ26" s="435">
        <f t="shared" si="0"/>
        <v>35</v>
      </c>
      <c r="AK26" s="435">
        <f t="shared" si="0"/>
        <v>36</v>
      </c>
      <c r="AL26" s="435">
        <f t="shared" si="0"/>
        <v>37</v>
      </c>
      <c r="AM26" s="435">
        <f t="shared" si="0"/>
        <v>38</v>
      </c>
      <c r="AN26" s="435">
        <f t="shared" si="0"/>
        <v>39</v>
      </c>
      <c r="AO26" s="435">
        <f t="shared" si="0"/>
        <v>40</v>
      </c>
      <c r="AP26" s="435">
        <f t="shared" si="0"/>
        <v>41</v>
      </c>
      <c r="AQ26" s="435">
        <f t="shared" si="0"/>
        <v>42</v>
      </c>
      <c r="AR26" s="435">
        <f t="shared" si="0"/>
        <v>43</v>
      </c>
      <c r="AS26" s="435">
        <f t="shared" si="0"/>
        <v>44</v>
      </c>
      <c r="AT26" s="435">
        <f t="shared" si="0"/>
        <v>45</v>
      </c>
      <c r="AU26" s="435">
        <f t="shared" si="0"/>
        <v>46</v>
      </c>
      <c r="AV26" s="435">
        <f t="shared" si="0"/>
        <v>47</v>
      </c>
      <c r="AW26" s="435">
        <f t="shared" si="0"/>
        <v>48</v>
      </c>
      <c r="AX26" s="435">
        <f t="shared" si="0"/>
        <v>49</v>
      </c>
      <c r="AY26" s="435">
        <f t="shared" si="0"/>
        <v>50</v>
      </c>
      <c r="AZ26" s="435">
        <f t="shared" si="0"/>
        <v>51</v>
      </c>
      <c r="BA26" s="436">
        <f t="shared" si="0"/>
        <v>52</v>
      </c>
    </row>
    <row r="27" spans="1:55" s="282" customFormat="1">
      <c r="A27" s="281" t="s">
        <v>198</v>
      </c>
      <c r="B27" s="393" t="s">
        <v>296</v>
      </c>
      <c r="C27" s="394" t="s">
        <v>296</v>
      </c>
      <c r="D27" s="394" t="s">
        <v>296</v>
      </c>
      <c r="E27" s="394" t="s">
        <v>296</v>
      </c>
      <c r="F27" s="394" t="s">
        <v>296</v>
      </c>
      <c r="G27" s="394" t="s">
        <v>296</v>
      </c>
      <c r="H27" s="394" t="s">
        <v>296</v>
      </c>
      <c r="I27" s="394" t="s">
        <v>296</v>
      </c>
      <c r="J27" s="394" t="s">
        <v>296</v>
      </c>
      <c r="K27" s="394" t="s">
        <v>296</v>
      </c>
      <c r="L27" s="394" t="s">
        <v>296</v>
      </c>
      <c r="M27" s="394" t="s">
        <v>296</v>
      </c>
      <c r="N27" s="394" t="s">
        <v>296</v>
      </c>
      <c r="O27" s="394" t="s">
        <v>296</v>
      </c>
      <c r="P27" s="394" t="s">
        <v>296</v>
      </c>
      <c r="Q27" s="394" t="s">
        <v>296</v>
      </c>
      <c r="R27" s="394" t="s">
        <v>296</v>
      </c>
      <c r="S27" s="394" t="s">
        <v>296</v>
      </c>
      <c r="T27" s="394" t="s">
        <v>217</v>
      </c>
      <c r="U27" s="394" t="s">
        <v>297</v>
      </c>
      <c r="V27" s="394" t="s">
        <v>297</v>
      </c>
      <c r="W27" s="394" t="s">
        <v>297</v>
      </c>
      <c r="X27" s="394" t="s">
        <v>217</v>
      </c>
      <c r="Y27" s="394" t="s">
        <v>296</v>
      </c>
      <c r="Z27" s="394" t="s">
        <v>296</v>
      </c>
      <c r="AA27" s="394" t="s">
        <v>296</v>
      </c>
      <c r="AB27" s="394" t="s">
        <v>296</v>
      </c>
      <c r="AC27" s="394" t="s">
        <v>296</v>
      </c>
      <c r="AD27" s="394" t="s">
        <v>296</v>
      </c>
      <c r="AE27" s="394" t="s">
        <v>296</v>
      </c>
      <c r="AF27" s="394" t="s">
        <v>296</v>
      </c>
      <c r="AG27" s="394" t="s">
        <v>296</v>
      </c>
      <c r="AH27" s="394" t="s">
        <v>296</v>
      </c>
      <c r="AI27" s="394" t="s">
        <v>296</v>
      </c>
      <c r="AJ27" s="394" t="s">
        <v>296</v>
      </c>
      <c r="AK27" s="394" t="s">
        <v>296</v>
      </c>
      <c r="AL27" s="394" t="s">
        <v>296</v>
      </c>
      <c r="AM27" s="394" t="s">
        <v>296</v>
      </c>
      <c r="AN27" s="394" t="s">
        <v>296</v>
      </c>
      <c r="AO27" s="394" t="s">
        <v>296</v>
      </c>
      <c r="AP27" s="394" t="s">
        <v>297</v>
      </c>
      <c r="AQ27" s="394" t="s">
        <v>297</v>
      </c>
      <c r="AR27" s="394" t="s">
        <v>297</v>
      </c>
      <c r="AS27" s="394" t="s">
        <v>217</v>
      </c>
      <c r="AT27" s="394" t="s">
        <v>217</v>
      </c>
      <c r="AU27" s="394" t="s">
        <v>217</v>
      </c>
      <c r="AV27" s="394" t="s">
        <v>217</v>
      </c>
      <c r="AW27" s="394" t="s">
        <v>217</v>
      </c>
      <c r="AX27" s="394" t="s">
        <v>217</v>
      </c>
      <c r="AY27" s="394" t="s">
        <v>217</v>
      </c>
      <c r="AZ27" s="394" t="s">
        <v>217</v>
      </c>
      <c r="BA27" s="395" t="s">
        <v>217</v>
      </c>
    </row>
    <row r="28" spans="1:55" s="282" customFormat="1">
      <c r="A28" s="283" t="s">
        <v>200</v>
      </c>
      <c r="B28" s="396" t="s">
        <v>296</v>
      </c>
      <c r="C28" s="397" t="s">
        <v>296</v>
      </c>
      <c r="D28" s="397" t="s">
        <v>296</v>
      </c>
      <c r="E28" s="397" t="s">
        <v>296</v>
      </c>
      <c r="F28" s="397" t="s">
        <v>296</v>
      </c>
      <c r="G28" s="397" t="s">
        <v>296</v>
      </c>
      <c r="H28" s="397" t="s">
        <v>296</v>
      </c>
      <c r="I28" s="397" t="s">
        <v>296</v>
      </c>
      <c r="J28" s="397" t="s">
        <v>296</v>
      </c>
      <c r="K28" s="397" t="s">
        <v>296</v>
      </c>
      <c r="L28" s="397" t="s">
        <v>296</v>
      </c>
      <c r="M28" s="397" t="s">
        <v>296</v>
      </c>
      <c r="N28" s="397" t="s">
        <v>296</v>
      </c>
      <c r="O28" s="397" t="s">
        <v>296</v>
      </c>
      <c r="P28" s="397" t="s">
        <v>296</v>
      </c>
      <c r="Q28" s="397" t="s">
        <v>296</v>
      </c>
      <c r="R28" s="397" t="s">
        <v>296</v>
      </c>
      <c r="S28" s="397" t="s">
        <v>296</v>
      </c>
      <c r="T28" s="397" t="s">
        <v>217</v>
      </c>
      <c r="U28" s="397" t="s">
        <v>297</v>
      </c>
      <c r="V28" s="397" t="s">
        <v>297</v>
      </c>
      <c r="W28" s="397" t="s">
        <v>297</v>
      </c>
      <c r="X28" s="397" t="s">
        <v>217</v>
      </c>
      <c r="Y28" s="397" t="s">
        <v>296</v>
      </c>
      <c r="Z28" s="397" t="s">
        <v>296</v>
      </c>
      <c r="AA28" s="397" t="s">
        <v>296</v>
      </c>
      <c r="AB28" s="397" t="s">
        <v>296</v>
      </c>
      <c r="AC28" s="397" t="s">
        <v>296</v>
      </c>
      <c r="AD28" s="397" t="s">
        <v>296</v>
      </c>
      <c r="AE28" s="397" t="s">
        <v>296</v>
      </c>
      <c r="AF28" s="397" t="s">
        <v>296</v>
      </c>
      <c r="AG28" s="397" t="s">
        <v>296</v>
      </c>
      <c r="AH28" s="397" t="s">
        <v>296</v>
      </c>
      <c r="AI28" s="397" t="s">
        <v>296</v>
      </c>
      <c r="AJ28" s="397" t="s">
        <v>296</v>
      </c>
      <c r="AK28" s="397" t="s">
        <v>296</v>
      </c>
      <c r="AL28" s="397" t="s">
        <v>296</v>
      </c>
      <c r="AM28" s="397" t="s">
        <v>296</v>
      </c>
      <c r="AN28" s="397" t="s">
        <v>296</v>
      </c>
      <c r="AO28" s="397" t="s">
        <v>296</v>
      </c>
      <c r="AP28" s="397" t="s">
        <v>297</v>
      </c>
      <c r="AQ28" s="397" t="s">
        <v>297</v>
      </c>
      <c r="AR28" s="397" t="s">
        <v>297</v>
      </c>
      <c r="AS28" s="397" t="s">
        <v>217</v>
      </c>
      <c r="AT28" s="397" t="s">
        <v>217</v>
      </c>
      <c r="AU28" s="397" t="s">
        <v>217</v>
      </c>
      <c r="AV28" s="397" t="s">
        <v>217</v>
      </c>
      <c r="AW28" s="397" t="s">
        <v>217</v>
      </c>
      <c r="AX28" s="397" t="s">
        <v>217</v>
      </c>
      <c r="AY28" s="397" t="s">
        <v>217</v>
      </c>
      <c r="AZ28" s="397" t="s">
        <v>217</v>
      </c>
      <c r="BA28" s="398" t="s">
        <v>217</v>
      </c>
    </row>
    <row r="29" spans="1:55" s="282" customFormat="1">
      <c r="A29" s="283" t="s">
        <v>201</v>
      </c>
      <c r="B29" s="396" t="s">
        <v>296</v>
      </c>
      <c r="C29" s="397" t="s">
        <v>296</v>
      </c>
      <c r="D29" s="397" t="s">
        <v>296</v>
      </c>
      <c r="E29" s="397" t="s">
        <v>296</v>
      </c>
      <c r="F29" s="397" t="s">
        <v>296</v>
      </c>
      <c r="G29" s="397" t="s">
        <v>296</v>
      </c>
      <c r="H29" s="397" t="s">
        <v>296</v>
      </c>
      <c r="I29" s="397" t="s">
        <v>296</v>
      </c>
      <c r="J29" s="397" t="s">
        <v>296</v>
      </c>
      <c r="K29" s="397" t="s">
        <v>296</v>
      </c>
      <c r="L29" s="397" t="s">
        <v>296</v>
      </c>
      <c r="M29" s="397" t="s">
        <v>296</v>
      </c>
      <c r="N29" s="397" t="s">
        <v>296</v>
      </c>
      <c r="O29" s="397" t="s">
        <v>296</v>
      </c>
      <c r="P29" s="397" t="s">
        <v>296</v>
      </c>
      <c r="Q29" s="397" t="s">
        <v>296</v>
      </c>
      <c r="R29" s="397" t="s">
        <v>296</v>
      </c>
      <c r="S29" s="397" t="s">
        <v>296</v>
      </c>
      <c r="T29" s="397" t="s">
        <v>217</v>
      </c>
      <c r="U29" s="397" t="s">
        <v>297</v>
      </c>
      <c r="V29" s="397" t="s">
        <v>297</v>
      </c>
      <c r="W29" s="397" t="s">
        <v>297</v>
      </c>
      <c r="X29" s="397" t="s">
        <v>217</v>
      </c>
      <c r="Y29" s="397" t="s">
        <v>296</v>
      </c>
      <c r="Z29" s="397" t="s">
        <v>296</v>
      </c>
      <c r="AA29" s="397" t="s">
        <v>296</v>
      </c>
      <c r="AB29" s="397" t="s">
        <v>296</v>
      </c>
      <c r="AC29" s="397" t="s">
        <v>296</v>
      </c>
      <c r="AD29" s="397" t="s">
        <v>296</v>
      </c>
      <c r="AE29" s="397" t="s">
        <v>296</v>
      </c>
      <c r="AF29" s="397" t="s">
        <v>296</v>
      </c>
      <c r="AG29" s="397" t="s">
        <v>296</v>
      </c>
      <c r="AH29" s="397" t="s">
        <v>296</v>
      </c>
      <c r="AI29" s="397" t="s">
        <v>296</v>
      </c>
      <c r="AJ29" s="397" t="s">
        <v>296</v>
      </c>
      <c r="AK29" s="397" t="s">
        <v>296</v>
      </c>
      <c r="AL29" s="397" t="s">
        <v>296</v>
      </c>
      <c r="AM29" s="397" t="s">
        <v>296</v>
      </c>
      <c r="AN29" s="397" t="s">
        <v>296</v>
      </c>
      <c r="AO29" s="397" t="s">
        <v>296</v>
      </c>
      <c r="AP29" s="397" t="s">
        <v>297</v>
      </c>
      <c r="AQ29" s="397" t="s">
        <v>297</v>
      </c>
      <c r="AR29" s="397" t="s">
        <v>297</v>
      </c>
      <c r="AS29" s="397" t="s">
        <v>217</v>
      </c>
      <c r="AT29" s="397" t="s">
        <v>217</v>
      </c>
      <c r="AU29" s="397" t="s">
        <v>217</v>
      </c>
      <c r="AV29" s="397" t="s">
        <v>217</v>
      </c>
      <c r="AW29" s="397" t="s">
        <v>217</v>
      </c>
      <c r="AX29" s="397" t="s">
        <v>217</v>
      </c>
      <c r="AY29" s="397" t="s">
        <v>217</v>
      </c>
      <c r="AZ29" s="397" t="s">
        <v>217</v>
      </c>
      <c r="BA29" s="398" t="s">
        <v>217</v>
      </c>
    </row>
    <row r="30" spans="1:55" s="282" customFormat="1" ht="13.5" thickBot="1">
      <c r="A30" s="284" t="s">
        <v>202</v>
      </c>
      <c r="B30" s="399" t="s">
        <v>296</v>
      </c>
      <c r="C30" s="400" t="s">
        <v>296</v>
      </c>
      <c r="D30" s="400" t="s">
        <v>296</v>
      </c>
      <c r="E30" s="400" t="s">
        <v>296</v>
      </c>
      <c r="F30" s="400" t="s">
        <v>296</v>
      </c>
      <c r="G30" s="400" t="s">
        <v>296</v>
      </c>
      <c r="H30" s="400" t="s">
        <v>296</v>
      </c>
      <c r="I30" s="400" t="s">
        <v>296</v>
      </c>
      <c r="J30" s="400" t="s">
        <v>296</v>
      </c>
      <c r="K30" s="400" t="s">
        <v>296</v>
      </c>
      <c r="L30" s="400" t="s">
        <v>296</v>
      </c>
      <c r="M30" s="400" t="s">
        <v>296</v>
      </c>
      <c r="N30" s="400" t="s">
        <v>296</v>
      </c>
      <c r="O30" s="400" t="s">
        <v>296</v>
      </c>
      <c r="P30" s="400" t="s">
        <v>296</v>
      </c>
      <c r="Q30" s="400" t="s">
        <v>296</v>
      </c>
      <c r="R30" s="400" t="s">
        <v>296</v>
      </c>
      <c r="S30" s="400" t="s">
        <v>296</v>
      </c>
      <c r="T30" s="400" t="s">
        <v>217</v>
      </c>
      <c r="U30" s="400" t="s">
        <v>297</v>
      </c>
      <c r="V30" s="400" t="s">
        <v>297</v>
      </c>
      <c r="W30" s="400" t="s">
        <v>297</v>
      </c>
      <c r="X30" s="400" t="s">
        <v>217</v>
      </c>
      <c r="Y30" s="400" t="s">
        <v>296</v>
      </c>
      <c r="Z30" s="400" t="s">
        <v>296</v>
      </c>
      <c r="AA30" s="400" t="s">
        <v>296</v>
      </c>
      <c r="AB30" s="400" t="s">
        <v>296</v>
      </c>
      <c r="AC30" s="400" t="s">
        <v>296</v>
      </c>
      <c r="AD30" s="400" t="s">
        <v>296</v>
      </c>
      <c r="AE30" s="400" t="s">
        <v>296</v>
      </c>
      <c r="AF30" s="400" t="s">
        <v>296</v>
      </c>
      <c r="AG30" s="400" t="s">
        <v>296</v>
      </c>
      <c r="AH30" s="400" t="s">
        <v>296</v>
      </c>
      <c r="AI30" s="400" t="s">
        <v>296</v>
      </c>
      <c r="AJ30" s="400" t="s">
        <v>297</v>
      </c>
      <c r="AK30" s="400" t="s">
        <v>297</v>
      </c>
      <c r="AL30" s="400" t="s">
        <v>297</v>
      </c>
      <c r="AM30" s="400" t="s">
        <v>298</v>
      </c>
      <c r="AN30" s="400" t="s">
        <v>298</v>
      </c>
      <c r="AO30" s="400" t="s">
        <v>298</v>
      </c>
      <c r="AP30" s="400" t="s">
        <v>298</v>
      </c>
      <c r="AQ30" s="400" t="s">
        <v>292</v>
      </c>
      <c r="AR30" s="400" t="s">
        <v>292</v>
      </c>
      <c r="AS30" s="400"/>
      <c r="AT30" s="400"/>
      <c r="AU30" s="400"/>
      <c r="AV30" s="400"/>
      <c r="AW30" s="400"/>
      <c r="AX30" s="400"/>
      <c r="AY30" s="400"/>
      <c r="AZ30" s="400"/>
      <c r="BA30" s="401"/>
    </row>
    <row r="31" spans="1:55" ht="17.25" customHeight="1">
      <c r="A31" s="551" t="s">
        <v>316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552"/>
      <c r="AB31" s="552"/>
      <c r="AC31" s="552"/>
      <c r="AD31" s="552"/>
      <c r="AE31" s="552"/>
      <c r="AF31" s="552"/>
      <c r="AG31" s="552"/>
      <c r="AH31" s="552"/>
      <c r="AI31" s="552"/>
      <c r="AJ31" s="552"/>
      <c r="AK31" s="552"/>
      <c r="AL31" s="552"/>
      <c r="AM31" s="552"/>
      <c r="AN31" s="552"/>
      <c r="AO31" s="552"/>
      <c r="AP31" s="552"/>
      <c r="AQ31" s="552"/>
      <c r="AR31" s="552"/>
      <c r="AS31" s="552"/>
      <c r="AT31" s="552"/>
      <c r="AU31" s="552"/>
      <c r="AV31" s="552"/>
      <c r="AW31" s="552"/>
      <c r="AX31" s="552"/>
      <c r="AY31" s="552"/>
      <c r="AZ31" s="552"/>
      <c r="BA31" s="552"/>
    </row>
    <row r="32" spans="1:55" ht="16.5" thickBot="1">
      <c r="A32" s="531" t="s">
        <v>317</v>
      </c>
      <c r="B32" s="531"/>
      <c r="C32" s="531"/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1"/>
      <c r="S32" s="531"/>
      <c r="T32" s="531"/>
      <c r="U32" s="531"/>
      <c r="V32" s="531"/>
      <c r="W32" s="531"/>
      <c r="X32" s="531"/>
      <c r="Y32" s="531"/>
      <c r="Z32" s="531"/>
      <c r="AA32" s="531"/>
      <c r="AB32" s="531"/>
      <c r="AC32" s="531"/>
      <c r="AD32" s="531"/>
      <c r="AE32" s="531"/>
      <c r="AF32" s="531"/>
      <c r="AG32" s="531"/>
      <c r="AH32" s="531"/>
      <c r="AI32" s="531"/>
      <c r="AJ32" s="531"/>
      <c r="AK32" s="531"/>
      <c r="AL32" s="531"/>
      <c r="AM32" s="531"/>
      <c r="AN32" s="531"/>
      <c r="AO32" s="531"/>
      <c r="AP32" s="531"/>
      <c r="AQ32" s="531"/>
      <c r="AR32" s="531"/>
      <c r="AS32" s="531"/>
      <c r="AT32" s="531"/>
      <c r="AU32" s="531"/>
      <c r="AV32" s="531"/>
      <c r="AW32" s="531"/>
      <c r="AX32" s="531"/>
      <c r="AY32" s="531"/>
      <c r="AZ32" s="531"/>
      <c r="BA32" s="531"/>
      <c r="BB32" s="188"/>
      <c r="BC32" s="188"/>
    </row>
    <row r="33" spans="1:53" ht="12.75" customHeight="1">
      <c r="A33" s="477" t="s">
        <v>394</v>
      </c>
      <c r="B33" s="477" t="s">
        <v>270</v>
      </c>
      <c r="C33" s="477"/>
      <c r="D33" s="477" t="s">
        <v>272</v>
      </c>
      <c r="E33" s="477"/>
      <c r="F33" s="519" t="s">
        <v>260</v>
      </c>
      <c r="G33" s="519"/>
      <c r="H33" s="526" t="s">
        <v>307</v>
      </c>
      <c r="I33" s="526"/>
      <c r="J33" s="477" t="s">
        <v>287</v>
      </c>
      <c r="K33" s="477"/>
      <c r="L33" s="519" t="s">
        <v>185</v>
      </c>
      <c r="M33" s="519"/>
      <c r="N33" s="477" t="s">
        <v>271</v>
      </c>
      <c r="O33" s="477"/>
      <c r="P33" s="184"/>
      <c r="Q33" s="496" t="s">
        <v>136</v>
      </c>
      <c r="R33" s="497"/>
      <c r="S33" s="497"/>
      <c r="T33" s="497"/>
      <c r="U33" s="497"/>
      <c r="V33" s="497"/>
      <c r="W33" s="497"/>
      <c r="X33" s="497"/>
      <c r="Y33" s="497"/>
      <c r="Z33" s="497"/>
      <c r="AA33" s="497"/>
      <c r="AB33" s="490" t="s">
        <v>32</v>
      </c>
      <c r="AC33" s="490"/>
      <c r="AD33" s="490"/>
      <c r="AE33" s="490" t="s">
        <v>301</v>
      </c>
      <c r="AF33" s="490"/>
      <c r="AG33" s="546"/>
      <c r="AH33" s="282"/>
      <c r="AI33" s="459" t="s">
        <v>295</v>
      </c>
      <c r="AJ33" s="460"/>
      <c r="AK33" s="460"/>
      <c r="AL33" s="460"/>
      <c r="AM33" s="460"/>
      <c r="AN33" s="460"/>
      <c r="AO33" s="460"/>
      <c r="AP33" s="460"/>
      <c r="AQ33" s="460"/>
      <c r="AR33" s="460"/>
      <c r="AS33" s="460"/>
      <c r="AT33" s="460"/>
      <c r="AU33" s="460"/>
      <c r="AV33" s="460"/>
      <c r="AW33" s="461"/>
      <c r="AX33" s="534" t="s">
        <v>32</v>
      </c>
      <c r="AY33" s="534"/>
      <c r="AZ33" s="535"/>
      <c r="BA33" s="282"/>
    </row>
    <row r="34" spans="1:53" ht="59.25" customHeight="1">
      <c r="A34" s="478"/>
      <c r="B34" s="478"/>
      <c r="C34" s="478"/>
      <c r="D34" s="478"/>
      <c r="E34" s="478"/>
      <c r="F34" s="520"/>
      <c r="G34" s="520"/>
      <c r="H34" s="527"/>
      <c r="I34" s="527"/>
      <c r="J34" s="478"/>
      <c r="K34" s="478"/>
      <c r="L34" s="520"/>
      <c r="M34" s="520"/>
      <c r="N34" s="478"/>
      <c r="O34" s="478"/>
      <c r="P34" s="184"/>
      <c r="Q34" s="498"/>
      <c r="R34" s="499"/>
      <c r="S34" s="499"/>
      <c r="T34" s="499"/>
      <c r="U34" s="499"/>
      <c r="V34" s="499"/>
      <c r="W34" s="499"/>
      <c r="X34" s="499"/>
      <c r="Y34" s="499"/>
      <c r="Z34" s="499"/>
      <c r="AA34" s="499"/>
      <c r="AB34" s="491"/>
      <c r="AC34" s="491"/>
      <c r="AD34" s="491"/>
      <c r="AE34" s="491"/>
      <c r="AF34" s="491"/>
      <c r="AG34" s="547"/>
      <c r="AH34" s="282"/>
      <c r="AI34" s="462"/>
      <c r="AJ34" s="463"/>
      <c r="AK34" s="463"/>
      <c r="AL34" s="463"/>
      <c r="AM34" s="463"/>
      <c r="AN34" s="463"/>
      <c r="AO34" s="463"/>
      <c r="AP34" s="463"/>
      <c r="AQ34" s="463"/>
      <c r="AR34" s="463"/>
      <c r="AS34" s="463"/>
      <c r="AT34" s="463"/>
      <c r="AU34" s="463"/>
      <c r="AV34" s="463"/>
      <c r="AW34" s="464"/>
      <c r="AX34" s="536"/>
      <c r="AY34" s="536"/>
      <c r="AZ34" s="537"/>
      <c r="BA34" s="282"/>
    </row>
    <row r="35" spans="1:53" ht="12.75" customHeight="1">
      <c r="A35" s="540"/>
      <c r="B35" s="478"/>
      <c r="C35" s="478"/>
      <c r="D35" s="478"/>
      <c r="E35" s="478"/>
      <c r="F35" s="520"/>
      <c r="G35" s="520"/>
      <c r="H35" s="527"/>
      <c r="I35" s="527"/>
      <c r="J35" s="478"/>
      <c r="K35" s="478"/>
      <c r="L35" s="520"/>
      <c r="M35" s="520"/>
      <c r="N35" s="478"/>
      <c r="O35" s="478"/>
      <c r="P35" s="184"/>
      <c r="Q35" s="498"/>
      <c r="R35" s="499"/>
      <c r="S35" s="499"/>
      <c r="T35" s="499"/>
      <c r="U35" s="499"/>
      <c r="V35" s="499"/>
      <c r="W35" s="499"/>
      <c r="X35" s="499"/>
      <c r="Y35" s="499"/>
      <c r="Z35" s="499"/>
      <c r="AA35" s="499"/>
      <c r="AB35" s="491"/>
      <c r="AC35" s="491"/>
      <c r="AD35" s="491"/>
      <c r="AE35" s="491"/>
      <c r="AF35" s="491"/>
      <c r="AG35" s="547"/>
      <c r="AH35" s="282"/>
      <c r="AI35" s="462"/>
      <c r="AJ35" s="463"/>
      <c r="AK35" s="463"/>
      <c r="AL35" s="463"/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4"/>
      <c r="AX35" s="536"/>
      <c r="AY35" s="536"/>
      <c r="AZ35" s="537"/>
      <c r="BA35" s="282"/>
    </row>
    <row r="36" spans="1:53" ht="34.5" customHeight="1" thickBot="1">
      <c r="A36" s="541"/>
      <c r="B36" s="479"/>
      <c r="C36" s="479"/>
      <c r="D36" s="479"/>
      <c r="E36" s="479"/>
      <c r="F36" s="521"/>
      <c r="G36" s="521"/>
      <c r="H36" s="528"/>
      <c r="I36" s="528"/>
      <c r="J36" s="479"/>
      <c r="K36" s="479"/>
      <c r="L36" s="521"/>
      <c r="M36" s="521"/>
      <c r="N36" s="479"/>
      <c r="O36" s="479"/>
      <c r="P36" s="184"/>
      <c r="Q36" s="500"/>
      <c r="R36" s="501"/>
      <c r="S36" s="501"/>
      <c r="T36" s="501"/>
      <c r="U36" s="501"/>
      <c r="V36" s="501"/>
      <c r="W36" s="501"/>
      <c r="X36" s="501"/>
      <c r="Y36" s="501"/>
      <c r="Z36" s="501"/>
      <c r="AA36" s="501"/>
      <c r="AB36" s="492"/>
      <c r="AC36" s="492"/>
      <c r="AD36" s="492"/>
      <c r="AE36" s="492"/>
      <c r="AF36" s="492"/>
      <c r="AG36" s="548"/>
      <c r="AH36" s="282"/>
      <c r="AI36" s="465"/>
      <c r="AJ36" s="466"/>
      <c r="AK36" s="466"/>
      <c r="AL36" s="466"/>
      <c r="AM36" s="466"/>
      <c r="AN36" s="466"/>
      <c r="AO36" s="466"/>
      <c r="AP36" s="466"/>
      <c r="AQ36" s="466"/>
      <c r="AR36" s="466"/>
      <c r="AS36" s="466"/>
      <c r="AT36" s="466"/>
      <c r="AU36" s="466"/>
      <c r="AV36" s="466"/>
      <c r="AW36" s="467"/>
      <c r="AX36" s="538"/>
      <c r="AY36" s="538"/>
      <c r="AZ36" s="539"/>
      <c r="BA36" s="282"/>
    </row>
    <row r="37" spans="1:53" ht="17.45" customHeight="1">
      <c r="A37" s="196" t="s">
        <v>198</v>
      </c>
      <c r="B37" s="542">
        <f>COUNTIF(B27:BA27,D27)</f>
        <v>35</v>
      </c>
      <c r="C37" s="522"/>
      <c r="D37" s="522">
        <f>COUNTIF(B27:BA27,V27)</f>
        <v>6</v>
      </c>
      <c r="E37" s="522"/>
      <c r="F37" s="522"/>
      <c r="G37" s="522"/>
      <c r="H37" s="522"/>
      <c r="I37" s="522"/>
      <c r="J37" s="522"/>
      <c r="K37" s="522"/>
      <c r="L37" s="522">
        <f>COUNTIF(B27:BA27,X27)</f>
        <v>11</v>
      </c>
      <c r="M37" s="525"/>
      <c r="N37" s="523">
        <f>SUM(B37:L37)</f>
        <v>52</v>
      </c>
      <c r="O37" s="524"/>
      <c r="P37" s="185"/>
      <c r="Q37" s="502"/>
      <c r="R37" s="503"/>
      <c r="S37" s="503"/>
      <c r="T37" s="503"/>
      <c r="U37" s="503"/>
      <c r="V37" s="503"/>
      <c r="W37" s="503"/>
      <c r="X37" s="503"/>
      <c r="Y37" s="503"/>
      <c r="Z37" s="503"/>
      <c r="AA37" s="503"/>
      <c r="AB37" s="494"/>
      <c r="AC37" s="494"/>
      <c r="AD37" s="494"/>
      <c r="AE37" s="494"/>
      <c r="AF37" s="494"/>
      <c r="AG37" s="549"/>
      <c r="AH37" s="282"/>
      <c r="AI37" s="468" t="s">
        <v>315</v>
      </c>
      <c r="AJ37" s="469"/>
      <c r="AK37" s="469"/>
      <c r="AL37" s="469"/>
      <c r="AM37" s="469"/>
      <c r="AN37" s="469"/>
      <c r="AO37" s="469"/>
      <c r="AP37" s="469"/>
      <c r="AQ37" s="469"/>
      <c r="AR37" s="469"/>
      <c r="AS37" s="469"/>
      <c r="AT37" s="469"/>
      <c r="AU37" s="469"/>
      <c r="AV37" s="469"/>
      <c r="AW37" s="470"/>
      <c r="AX37" s="532">
        <v>8</v>
      </c>
      <c r="AY37" s="532"/>
      <c r="AZ37" s="533"/>
      <c r="BA37" s="282"/>
    </row>
    <row r="38" spans="1:53" ht="19.5" customHeight="1" thickBot="1">
      <c r="A38" s="197" t="s">
        <v>200</v>
      </c>
      <c r="B38" s="518">
        <f>COUNTIF(B28:BA28,D28)</f>
        <v>35</v>
      </c>
      <c r="C38" s="485"/>
      <c r="D38" s="485">
        <f>COUNTIF(B28:BA28,V28)</f>
        <v>6</v>
      </c>
      <c r="E38" s="485"/>
      <c r="F38" s="485"/>
      <c r="G38" s="485"/>
      <c r="H38" s="485"/>
      <c r="I38" s="485"/>
      <c r="J38" s="485"/>
      <c r="K38" s="485"/>
      <c r="L38" s="485">
        <f>COUNTIF(B28:BA28,X28)</f>
        <v>11</v>
      </c>
      <c r="M38" s="543"/>
      <c r="N38" s="481">
        <f>SUM(B38:L38)</f>
        <v>52</v>
      </c>
      <c r="O38" s="482"/>
      <c r="P38" s="185"/>
      <c r="Q38" s="504"/>
      <c r="R38" s="505"/>
      <c r="S38" s="505"/>
      <c r="T38" s="505"/>
      <c r="U38" s="505"/>
      <c r="V38" s="505"/>
      <c r="W38" s="505"/>
      <c r="X38" s="505"/>
      <c r="Y38" s="505"/>
      <c r="Z38" s="505"/>
      <c r="AA38" s="505"/>
      <c r="AB38" s="493"/>
      <c r="AC38" s="493"/>
      <c r="AD38" s="493"/>
      <c r="AE38" s="493"/>
      <c r="AF38" s="493"/>
      <c r="AG38" s="495"/>
      <c r="AH38" s="282"/>
      <c r="AI38" s="471" t="s">
        <v>306</v>
      </c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2"/>
      <c r="AW38" s="473"/>
      <c r="AX38" s="529">
        <v>8</v>
      </c>
      <c r="AY38" s="472"/>
      <c r="AZ38" s="530"/>
      <c r="BA38" s="282"/>
    </row>
    <row r="39" spans="1:53" ht="20.25" customHeight="1">
      <c r="A39" s="197" t="s">
        <v>201</v>
      </c>
      <c r="B39" s="518">
        <f>COUNTIF(B29:BA29,D29)</f>
        <v>35</v>
      </c>
      <c r="C39" s="485"/>
      <c r="D39" s="485">
        <f>COUNTIF(B29:BA29,V29)</f>
        <v>6</v>
      </c>
      <c r="E39" s="485"/>
      <c r="F39" s="485"/>
      <c r="G39" s="485"/>
      <c r="H39" s="485"/>
      <c r="I39" s="485"/>
      <c r="J39" s="485"/>
      <c r="K39" s="485"/>
      <c r="L39" s="485">
        <f>COUNTIF(B29:BA29,X29)</f>
        <v>11</v>
      </c>
      <c r="M39" s="543"/>
      <c r="N39" s="481">
        <f>SUM(B39:L39)</f>
        <v>52</v>
      </c>
      <c r="O39" s="482"/>
      <c r="P39" s="185"/>
      <c r="Q39" s="504"/>
      <c r="R39" s="505"/>
      <c r="S39" s="505"/>
      <c r="T39" s="505"/>
      <c r="U39" s="505"/>
      <c r="V39" s="505"/>
      <c r="W39" s="505"/>
      <c r="X39" s="505"/>
      <c r="Y39" s="505"/>
      <c r="Z39" s="505"/>
      <c r="AA39" s="505"/>
      <c r="AB39" s="493"/>
      <c r="AC39" s="493"/>
      <c r="AD39" s="493"/>
      <c r="AE39" s="493"/>
      <c r="AF39" s="493"/>
      <c r="AG39" s="495"/>
      <c r="AH39" s="282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282"/>
    </row>
    <row r="40" spans="1:53" ht="16.5" thickBot="1">
      <c r="A40" s="198" t="s">
        <v>202</v>
      </c>
      <c r="B40" s="545">
        <f>COUNTIF(B30:BA30,D30)</f>
        <v>29</v>
      </c>
      <c r="C40" s="480"/>
      <c r="D40" s="480">
        <f>COUNTIF(B30:BA30,V30)</f>
        <v>6</v>
      </c>
      <c r="E40" s="480"/>
      <c r="F40" s="480"/>
      <c r="G40" s="480"/>
      <c r="H40" s="480">
        <f>COUNTIF(B30:BA30,AP30)</f>
        <v>4</v>
      </c>
      <c r="I40" s="480"/>
      <c r="J40" s="480">
        <f>COUNTIF(B30:BA30,AR30)</f>
        <v>2</v>
      </c>
      <c r="K40" s="480"/>
      <c r="L40" s="480">
        <f>COUNTIF(B30:BA30,X30)</f>
        <v>2</v>
      </c>
      <c r="M40" s="544"/>
      <c r="N40" s="483">
        <f>SUM(B40:L40)</f>
        <v>43</v>
      </c>
      <c r="O40" s="484"/>
      <c r="P40" s="185"/>
      <c r="Q40" s="486"/>
      <c r="R40" s="487"/>
      <c r="S40" s="487"/>
      <c r="T40" s="487"/>
      <c r="U40" s="487"/>
      <c r="V40" s="487"/>
      <c r="W40" s="487"/>
      <c r="X40" s="487"/>
      <c r="Y40" s="487"/>
      <c r="Z40" s="487"/>
      <c r="AA40" s="487"/>
      <c r="AB40" s="488"/>
      <c r="AC40" s="488"/>
      <c r="AD40" s="488"/>
      <c r="AE40" s="488"/>
      <c r="AF40" s="488"/>
      <c r="AG40" s="489"/>
      <c r="AH40" s="282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282"/>
    </row>
    <row r="41" spans="1:53" ht="16.5" customHeight="1" thickBot="1">
      <c r="A41" s="192" t="s">
        <v>263</v>
      </c>
      <c r="B41" s="517">
        <f>SUM(B37:C40)</f>
        <v>134</v>
      </c>
      <c r="C41" s="517"/>
      <c r="D41" s="517">
        <f>SUM(D37:E40)</f>
        <v>24</v>
      </c>
      <c r="E41" s="517"/>
      <c r="F41" s="517">
        <f>SUM(F37:G40)</f>
        <v>0</v>
      </c>
      <c r="G41" s="517"/>
      <c r="H41" s="517">
        <f>SUM(H37:I40)</f>
        <v>4</v>
      </c>
      <c r="I41" s="517"/>
      <c r="J41" s="517">
        <f>SUM(J37:K40)</f>
        <v>2</v>
      </c>
      <c r="K41" s="517"/>
      <c r="L41" s="517">
        <f>SUM(L37:M40)</f>
        <v>35</v>
      </c>
      <c r="M41" s="517"/>
      <c r="N41" s="517">
        <f>SUM(N37:O40)</f>
        <v>199</v>
      </c>
      <c r="O41" s="517"/>
      <c r="P41" s="185"/>
      <c r="Q41" s="185"/>
      <c r="R41" s="185"/>
      <c r="S41" s="282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282"/>
      <c r="AF41" s="282"/>
      <c r="AG41" s="282"/>
      <c r="AH41" s="282"/>
      <c r="AI41" s="282"/>
      <c r="AJ41" s="282"/>
      <c r="AK41" s="282"/>
      <c r="AL41" s="40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</row>
    <row r="42" spans="1:53" ht="12.75" customHeight="1">
      <c r="T42" s="193"/>
      <c r="U42" s="193"/>
      <c r="V42" s="193"/>
      <c r="W42" s="193"/>
      <c r="X42" s="193"/>
      <c r="Y42" s="194"/>
      <c r="Z42" s="194"/>
      <c r="AA42" s="194"/>
      <c r="AB42" s="194"/>
      <c r="AC42" s="194"/>
      <c r="AD42" s="194"/>
    </row>
    <row r="43" spans="1:53" ht="13.5" customHeight="1">
      <c r="T43" s="193"/>
      <c r="U43" s="193"/>
      <c r="V43" s="193"/>
      <c r="W43" s="193"/>
      <c r="X43" s="193"/>
      <c r="Y43" s="194"/>
      <c r="Z43" s="194"/>
      <c r="AA43" s="194"/>
      <c r="AB43" s="194"/>
      <c r="AC43" s="194"/>
      <c r="AD43" s="194"/>
    </row>
  </sheetData>
  <mergeCells count="107">
    <mergeCell ref="AA14:BA14"/>
    <mergeCell ref="AA15:BA15"/>
    <mergeCell ref="AA16:BA16"/>
    <mergeCell ref="AA17:BA17"/>
    <mergeCell ref="AA18:BA18"/>
    <mergeCell ref="AA19:BA19"/>
    <mergeCell ref="AA20:BA20"/>
    <mergeCell ref="AA21:BA21"/>
    <mergeCell ref="A31:BA31"/>
    <mergeCell ref="B22:Z22"/>
    <mergeCell ref="AA22:BA22"/>
    <mergeCell ref="B23:Z23"/>
    <mergeCell ref="AA23:BA23"/>
    <mergeCell ref="T25:W25"/>
    <mergeCell ref="AB25:AE25"/>
    <mergeCell ref="AX38:AZ38"/>
    <mergeCell ref="A32:BA32"/>
    <mergeCell ref="AX37:AZ37"/>
    <mergeCell ref="AX33:AZ36"/>
    <mergeCell ref="A33:A36"/>
    <mergeCell ref="L41:M41"/>
    <mergeCell ref="B37:C37"/>
    <mergeCell ref="J33:K36"/>
    <mergeCell ref="H37:I37"/>
    <mergeCell ref="B38:C38"/>
    <mergeCell ref="L38:M38"/>
    <mergeCell ref="N41:O41"/>
    <mergeCell ref="J39:K39"/>
    <mergeCell ref="H39:I39"/>
    <mergeCell ref="L40:M40"/>
    <mergeCell ref="L39:M39"/>
    <mergeCell ref="B40:C40"/>
    <mergeCell ref="J40:K40"/>
    <mergeCell ref="B41:C41"/>
    <mergeCell ref="D41:E41"/>
    <mergeCell ref="F41:G41"/>
    <mergeCell ref="AE33:AG36"/>
    <mergeCell ref="AE37:AG37"/>
    <mergeCell ref="AE38:AG38"/>
    <mergeCell ref="J41:K41"/>
    <mergeCell ref="B39:C39"/>
    <mergeCell ref="L33:M36"/>
    <mergeCell ref="N33:O36"/>
    <mergeCell ref="F40:G40"/>
    <mergeCell ref="F39:G39"/>
    <mergeCell ref="D40:E40"/>
    <mergeCell ref="B33:C36"/>
    <mergeCell ref="F33:G36"/>
    <mergeCell ref="F37:G37"/>
    <mergeCell ref="N37:O37"/>
    <mergeCell ref="L37:M37"/>
    <mergeCell ref="D37:E37"/>
    <mergeCell ref="H33:I36"/>
    <mergeCell ref="J37:K37"/>
    <mergeCell ref="D38:E38"/>
    <mergeCell ref="D39:E39"/>
    <mergeCell ref="H38:I38"/>
    <mergeCell ref="N39:O39"/>
    <mergeCell ref="H41:I41"/>
    <mergeCell ref="J38:K38"/>
    <mergeCell ref="A1:BA1"/>
    <mergeCell ref="A2:BA2"/>
    <mergeCell ref="A3:BA3"/>
    <mergeCell ref="A11:BA11"/>
    <mergeCell ref="AF25:AJ25"/>
    <mergeCell ref="A25:A26"/>
    <mergeCell ref="A12:BA12"/>
    <mergeCell ref="AT25:AW25"/>
    <mergeCell ref="AX25:BA25"/>
    <mergeCell ref="AK25:AN25"/>
    <mergeCell ref="B25:F25"/>
    <mergeCell ref="G25:J25"/>
    <mergeCell ref="AO25:AS25"/>
    <mergeCell ref="A24:BA24"/>
    <mergeCell ref="B13:Z13"/>
    <mergeCell ref="B14:Z14"/>
    <mergeCell ref="B15:Z15"/>
    <mergeCell ref="B16:Z16"/>
    <mergeCell ref="B17:Z17"/>
    <mergeCell ref="B18:Z18"/>
    <mergeCell ref="B19:Z19"/>
    <mergeCell ref="B20:Z20"/>
    <mergeCell ref="B21:Z21"/>
    <mergeCell ref="AA13:BA13"/>
    <mergeCell ref="AI33:AW36"/>
    <mergeCell ref="AI37:AW37"/>
    <mergeCell ref="AI38:AW38"/>
    <mergeCell ref="X25:AA25"/>
    <mergeCell ref="D33:E36"/>
    <mergeCell ref="H40:I40"/>
    <mergeCell ref="N38:O38"/>
    <mergeCell ref="N40:O40"/>
    <mergeCell ref="O25:S25"/>
    <mergeCell ref="K25:N25"/>
    <mergeCell ref="F38:G38"/>
    <mergeCell ref="Q40:AA40"/>
    <mergeCell ref="AB40:AD40"/>
    <mergeCell ref="AE40:AG40"/>
    <mergeCell ref="AB33:AD36"/>
    <mergeCell ref="AB38:AD38"/>
    <mergeCell ref="AB37:AD37"/>
    <mergeCell ref="AE39:AG39"/>
    <mergeCell ref="AB39:AD39"/>
    <mergeCell ref="Q33:AA36"/>
    <mergeCell ref="Q37:AA37"/>
    <mergeCell ref="Q38:AA38"/>
    <mergeCell ref="Q39:AA39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9" orientation="landscape" r:id="rId1"/>
  <headerFooter differentFirst="1" alignWithMargins="0">
    <oddHeader>&amp;C2</oddHeader>
  </headerFooter>
  <rowBreaks count="1" manualBreakCount="1">
    <brk id="44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W682"/>
  <sheetViews>
    <sheetView showGridLines="0" showZeros="0" view="pageBreakPreview" zoomScaleSheetLayoutView="100" workbookViewId="0">
      <selection activeCell="C3" sqref="C3:F3"/>
    </sheetView>
  </sheetViews>
  <sheetFormatPr defaultColWidth="9.140625" defaultRowHeight="15"/>
  <cols>
    <col min="1" max="1" width="7.28515625" style="403" customWidth="1"/>
    <col min="2" max="2" width="43.140625" style="273" customWidth="1"/>
    <col min="3" max="3" width="5.28515625" style="199" customWidth="1"/>
    <col min="4" max="4" width="6.7109375" style="199" customWidth="1"/>
    <col min="5" max="6" width="5.140625" style="199" customWidth="1"/>
    <col min="7" max="7" width="6" style="199" customWidth="1"/>
    <col min="8" max="8" width="6.42578125" style="199" customWidth="1"/>
    <col min="9" max="9" width="6.7109375" style="199" customWidth="1"/>
    <col min="10" max="10" width="6.42578125" style="199" customWidth="1"/>
    <col min="11" max="11" width="5.7109375" style="199" customWidth="1"/>
    <col min="12" max="12" width="6.85546875" style="199" customWidth="1"/>
    <col min="13" max="13" width="5.85546875" style="199" customWidth="1"/>
    <col min="14" max="14" width="6.5703125" style="199" customWidth="1"/>
    <col min="15" max="15" width="4.28515625" style="201" customWidth="1"/>
    <col min="16" max="16" width="5.28515625" style="201" customWidth="1"/>
    <col min="17" max="17" width="4.5703125" style="201" customWidth="1"/>
    <col min="18" max="18" width="5" style="201" customWidth="1"/>
    <col min="19" max="19" width="4.28515625" style="201" customWidth="1"/>
    <col min="20" max="20" width="4.85546875" style="201" customWidth="1"/>
    <col min="21" max="21" width="4.5703125" style="201" customWidth="1"/>
    <col min="22" max="22" width="5.7109375" style="384" customWidth="1"/>
    <col min="23" max="73" width="9.140625" style="199" customWidth="1"/>
    <col min="74" max="74" width="5.42578125" style="199" customWidth="1"/>
    <col min="75" max="16384" width="9.140625" style="199"/>
  </cols>
  <sheetData>
    <row r="1" spans="1:23">
      <c r="H1" s="200"/>
      <c r="I1" s="200"/>
      <c r="V1" s="201"/>
    </row>
    <row r="2" spans="1:23" ht="14.45" customHeight="1" thickBot="1">
      <c r="A2" s="590" t="s">
        <v>332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</row>
    <row r="3" spans="1:23" ht="43.9" customHeight="1">
      <c r="A3" s="585" t="s">
        <v>337</v>
      </c>
      <c r="B3" s="596" t="s">
        <v>333</v>
      </c>
      <c r="C3" s="598" t="s">
        <v>331</v>
      </c>
      <c r="D3" s="599"/>
      <c r="E3" s="599"/>
      <c r="F3" s="600"/>
      <c r="G3" s="553" t="s">
        <v>269</v>
      </c>
      <c r="H3" s="583" t="s">
        <v>264</v>
      </c>
      <c r="I3" s="583"/>
      <c r="J3" s="583"/>
      <c r="K3" s="583"/>
      <c r="L3" s="583"/>
      <c r="M3" s="583"/>
      <c r="N3" s="584"/>
      <c r="O3" s="574" t="s">
        <v>404</v>
      </c>
      <c r="P3" s="575"/>
      <c r="Q3" s="575"/>
      <c r="R3" s="575"/>
      <c r="S3" s="575"/>
      <c r="T3" s="575"/>
      <c r="U3" s="575"/>
      <c r="V3" s="576"/>
    </row>
    <row r="4" spans="1:23" ht="28.5" customHeight="1">
      <c r="A4" s="586"/>
      <c r="B4" s="597"/>
      <c r="C4" s="588" t="s">
        <v>273</v>
      </c>
      <c r="D4" s="588" t="s">
        <v>274</v>
      </c>
      <c r="E4" s="554" t="s">
        <v>289</v>
      </c>
      <c r="F4" s="554" t="s">
        <v>314</v>
      </c>
      <c r="G4" s="554"/>
      <c r="H4" s="554" t="s">
        <v>275</v>
      </c>
      <c r="I4" s="578" t="s">
        <v>277</v>
      </c>
      <c r="J4" s="578"/>
      <c r="K4" s="578"/>
      <c r="L4" s="578"/>
      <c r="M4" s="554" t="s">
        <v>285</v>
      </c>
      <c r="N4" s="594" t="s">
        <v>278</v>
      </c>
      <c r="O4" s="580" t="s">
        <v>410</v>
      </c>
      <c r="P4" s="581"/>
      <c r="Q4" s="582" t="s">
        <v>411</v>
      </c>
      <c r="R4" s="582"/>
      <c r="S4" s="582" t="s">
        <v>412</v>
      </c>
      <c r="T4" s="582"/>
      <c r="U4" s="556" t="s">
        <v>413</v>
      </c>
      <c r="V4" s="557"/>
    </row>
    <row r="5" spans="1:23" ht="20.25" customHeight="1">
      <c r="A5" s="586"/>
      <c r="B5" s="597"/>
      <c r="C5" s="588"/>
      <c r="D5" s="588"/>
      <c r="E5" s="554"/>
      <c r="F5" s="554"/>
      <c r="G5" s="554"/>
      <c r="H5" s="554"/>
      <c r="I5" s="554" t="s">
        <v>276</v>
      </c>
      <c r="J5" s="578" t="s">
        <v>265</v>
      </c>
      <c r="K5" s="578"/>
      <c r="L5" s="578"/>
      <c r="M5" s="554"/>
      <c r="N5" s="594"/>
      <c r="O5" s="577" t="s">
        <v>279</v>
      </c>
      <c r="P5" s="578"/>
      <c r="Q5" s="578"/>
      <c r="R5" s="578"/>
      <c r="S5" s="578"/>
      <c r="T5" s="578"/>
      <c r="U5" s="578"/>
      <c r="V5" s="579"/>
    </row>
    <row r="6" spans="1:23" ht="17.25" customHeight="1">
      <c r="A6" s="586"/>
      <c r="B6" s="597"/>
      <c r="C6" s="588"/>
      <c r="D6" s="588"/>
      <c r="E6" s="554"/>
      <c r="F6" s="554"/>
      <c r="G6" s="554"/>
      <c r="H6" s="554"/>
      <c r="I6" s="554"/>
      <c r="J6" s="554" t="s">
        <v>266</v>
      </c>
      <c r="K6" s="554" t="s">
        <v>290</v>
      </c>
      <c r="L6" s="554" t="s">
        <v>267</v>
      </c>
      <c r="M6" s="554"/>
      <c r="N6" s="594"/>
      <c r="O6" s="383">
        <v>1</v>
      </c>
      <c r="P6" s="384">
        <f t="shared" ref="P6:U6" si="0">O6+1</f>
        <v>2</v>
      </c>
      <c r="Q6" s="384">
        <f t="shared" si="0"/>
        <v>3</v>
      </c>
      <c r="R6" s="384">
        <f t="shared" si="0"/>
        <v>4</v>
      </c>
      <c r="S6" s="384">
        <f t="shared" si="0"/>
        <v>5</v>
      </c>
      <c r="T6" s="384">
        <f t="shared" si="0"/>
        <v>6</v>
      </c>
      <c r="U6" s="384">
        <f t="shared" si="0"/>
        <v>7</v>
      </c>
      <c r="V6" s="385">
        <v>8</v>
      </c>
      <c r="W6" s="202"/>
    </row>
    <row r="7" spans="1:23" ht="23.25" customHeight="1">
      <c r="A7" s="586"/>
      <c r="B7" s="597"/>
      <c r="C7" s="588"/>
      <c r="D7" s="588"/>
      <c r="E7" s="554"/>
      <c r="F7" s="554"/>
      <c r="G7" s="554"/>
      <c r="H7" s="554"/>
      <c r="I7" s="554"/>
      <c r="J7" s="554"/>
      <c r="K7" s="554"/>
      <c r="L7" s="554"/>
      <c r="M7" s="554"/>
      <c r="N7" s="594"/>
      <c r="O7" s="577" t="s">
        <v>291</v>
      </c>
      <c r="P7" s="578"/>
      <c r="Q7" s="578"/>
      <c r="R7" s="578"/>
      <c r="S7" s="578"/>
      <c r="T7" s="578"/>
      <c r="U7" s="578"/>
      <c r="V7" s="579"/>
      <c r="W7" s="202"/>
    </row>
    <row r="8" spans="1:23" ht="54" customHeight="1" thickBot="1">
      <c r="A8" s="587"/>
      <c r="B8" s="597"/>
      <c r="C8" s="589"/>
      <c r="D8" s="589"/>
      <c r="E8" s="555"/>
      <c r="F8" s="555"/>
      <c r="G8" s="555"/>
      <c r="H8" s="555"/>
      <c r="I8" s="555"/>
      <c r="J8" s="555"/>
      <c r="K8" s="555"/>
      <c r="L8" s="555"/>
      <c r="M8" s="555"/>
      <c r="N8" s="595"/>
      <c r="O8" s="404">
        <v>18</v>
      </c>
      <c r="P8" s="405">
        <v>17</v>
      </c>
      <c r="Q8" s="405">
        <v>18</v>
      </c>
      <c r="R8" s="405">
        <v>17</v>
      </c>
      <c r="S8" s="405">
        <v>18</v>
      </c>
      <c r="T8" s="405">
        <v>17</v>
      </c>
      <c r="U8" s="405">
        <v>18</v>
      </c>
      <c r="V8" s="406">
        <v>10</v>
      </c>
    </row>
    <row r="9" spans="1:23" ht="14.1" customHeight="1" thickBot="1">
      <c r="A9" s="407">
        <v>1</v>
      </c>
      <c r="B9" s="274">
        <f>A9+1</f>
        <v>2</v>
      </c>
      <c r="C9" s="203">
        <f t="shared" ref="C9:U9" si="1">B9+1</f>
        <v>3</v>
      </c>
      <c r="D9" s="203">
        <f t="shared" si="1"/>
        <v>4</v>
      </c>
      <c r="E9" s="204">
        <v>5</v>
      </c>
      <c r="F9" s="203">
        <v>6</v>
      </c>
      <c r="G9" s="203">
        <v>7</v>
      </c>
      <c r="H9" s="203">
        <v>8</v>
      </c>
      <c r="I9" s="203">
        <f t="shared" si="1"/>
        <v>9</v>
      </c>
      <c r="J9" s="203">
        <f t="shared" si="1"/>
        <v>10</v>
      </c>
      <c r="K9" s="203">
        <f t="shared" si="1"/>
        <v>11</v>
      </c>
      <c r="L9" s="203">
        <f t="shared" si="1"/>
        <v>12</v>
      </c>
      <c r="M9" s="203">
        <f>L9+1</f>
        <v>13</v>
      </c>
      <c r="N9" s="366">
        <f t="shared" si="1"/>
        <v>14</v>
      </c>
      <c r="O9" s="367">
        <f>N9+1</f>
        <v>15</v>
      </c>
      <c r="P9" s="205">
        <f t="shared" si="1"/>
        <v>16</v>
      </c>
      <c r="Q9" s="205">
        <f t="shared" si="1"/>
        <v>17</v>
      </c>
      <c r="R9" s="205">
        <f t="shared" si="1"/>
        <v>18</v>
      </c>
      <c r="S9" s="205">
        <f t="shared" si="1"/>
        <v>19</v>
      </c>
      <c r="T9" s="205">
        <f t="shared" si="1"/>
        <v>20</v>
      </c>
      <c r="U9" s="205">
        <f t="shared" si="1"/>
        <v>21</v>
      </c>
      <c r="V9" s="206">
        <v>22</v>
      </c>
    </row>
    <row r="10" spans="1:23" ht="14.1" customHeight="1">
      <c r="A10" s="559" t="s">
        <v>405</v>
      </c>
      <c r="B10" s="560"/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1"/>
    </row>
    <row r="11" spans="1:23" ht="14.1" customHeight="1" thickBot="1">
      <c r="A11" s="562" t="s">
        <v>302</v>
      </c>
      <c r="B11" s="563"/>
      <c r="C11" s="563"/>
      <c r="D11" s="563"/>
      <c r="E11" s="563"/>
      <c r="F11" s="563"/>
      <c r="G11" s="563"/>
      <c r="H11" s="563"/>
      <c r="I11" s="563"/>
      <c r="J11" s="563"/>
      <c r="K11" s="563"/>
      <c r="L11" s="563"/>
      <c r="M11" s="563"/>
      <c r="N11" s="563"/>
      <c r="O11" s="563"/>
      <c r="P11" s="563"/>
      <c r="Q11" s="563"/>
      <c r="R11" s="563"/>
      <c r="S11" s="563"/>
      <c r="T11" s="563"/>
      <c r="U11" s="563"/>
      <c r="V11" s="564"/>
    </row>
    <row r="12" spans="1:23" ht="14.1" customHeight="1">
      <c r="A12" s="408" t="s">
        <v>348</v>
      </c>
      <c r="B12" s="264"/>
      <c r="C12" s="207"/>
      <c r="D12" s="207"/>
      <c r="E12" s="207"/>
      <c r="F12" s="207"/>
      <c r="G12" s="207"/>
      <c r="H12" s="208">
        <f>G12*30</f>
        <v>0</v>
      </c>
      <c r="I12" s="208">
        <f>J12+K12+L12</f>
        <v>0</v>
      </c>
      <c r="J12" s="208"/>
      <c r="K12" s="209"/>
      <c r="L12" s="209"/>
      <c r="M12" s="209"/>
      <c r="N12" s="210">
        <f>H12-I12</f>
        <v>0</v>
      </c>
      <c r="O12" s="289"/>
      <c r="P12" s="208"/>
      <c r="Q12" s="209"/>
      <c r="R12" s="209"/>
      <c r="S12" s="209"/>
      <c r="T12" s="209"/>
      <c r="U12" s="209"/>
      <c r="V12" s="211"/>
      <c r="W12" s="212">
        <f t="shared" ref="W12:W56" si="2">H12/2</f>
        <v>0</v>
      </c>
    </row>
    <row r="13" spans="1:23" ht="14.1" customHeight="1">
      <c r="A13" s="409" t="s">
        <v>349</v>
      </c>
      <c r="B13" s="268"/>
      <c r="C13" s="213"/>
      <c r="D13" s="213"/>
      <c r="E13" s="213"/>
      <c r="F13" s="213"/>
      <c r="G13" s="213"/>
      <c r="H13" s="214">
        <f>G13*30</f>
        <v>0</v>
      </c>
      <c r="I13" s="214">
        <f t="shared" ref="I13:I24" si="3">J13+K13+L13</f>
        <v>0</v>
      </c>
      <c r="J13" s="214"/>
      <c r="K13" s="215"/>
      <c r="L13" s="215"/>
      <c r="M13" s="215"/>
      <c r="N13" s="216">
        <f t="shared" ref="N13:N24" si="4">H13-I13</f>
        <v>0</v>
      </c>
      <c r="O13" s="236"/>
      <c r="P13" s="214"/>
      <c r="Q13" s="215"/>
      <c r="R13" s="215"/>
      <c r="S13" s="215"/>
      <c r="T13" s="215"/>
      <c r="U13" s="215"/>
      <c r="V13" s="217"/>
      <c r="W13" s="212">
        <f t="shared" si="2"/>
        <v>0</v>
      </c>
    </row>
    <row r="14" spans="1:23" ht="15.75" customHeight="1">
      <c r="A14" s="409" t="s">
        <v>350</v>
      </c>
      <c r="B14" s="268"/>
      <c r="C14" s="213"/>
      <c r="D14" s="213"/>
      <c r="E14" s="213"/>
      <c r="F14" s="213"/>
      <c r="G14" s="213"/>
      <c r="H14" s="214">
        <f>G14*30</f>
        <v>0</v>
      </c>
      <c r="I14" s="214">
        <f t="shared" si="3"/>
        <v>0</v>
      </c>
      <c r="J14" s="214"/>
      <c r="K14" s="215"/>
      <c r="L14" s="215"/>
      <c r="M14" s="215"/>
      <c r="N14" s="216">
        <f t="shared" si="4"/>
        <v>0</v>
      </c>
      <c r="O14" s="236"/>
      <c r="P14" s="214"/>
      <c r="Q14" s="215"/>
      <c r="R14" s="215"/>
      <c r="S14" s="215"/>
      <c r="T14" s="215"/>
      <c r="U14" s="215"/>
      <c r="V14" s="217"/>
      <c r="W14" s="212">
        <f t="shared" si="2"/>
        <v>0</v>
      </c>
    </row>
    <row r="15" spans="1:23" ht="15.75" customHeight="1">
      <c r="A15" s="409" t="s">
        <v>351</v>
      </c>
      <c r="B15" s="268"/>
      <c r="C15" s="213"/>
      <c r="D15" s="213"/>
      <c r="E15" s="213"/>
      <c r="F15" s="213"/>
      <c r="G15" s="213"/>
      <c r="H15" s="214">
        <f>G15*30</f>
        <v>0</v>
      </c>
      <c r="I15" s="214">
        <f t="shared" si="3"/>
        <v>0</v>
      </c>
      <c r="J15" s="214"/>
      <c r="K15" s="215"/>
      <c r="L15" s="215"/>
      <c r="M15" s="215"/>
      <c r="N15" s="216">
        <f t="shared" si="4"/>
        <v>0</v>
      </c>
      <c r="O15" s="218"/>
      <c r="P15" s="215"/>
      <c r="Q15" s="214">
        <f>I15/17</f>
        <v>0</v>
      </c>
      <c r="R15" s="215"/>
      <c r="S15" s="215"/>
      <c r="T15" s="215"/>
      <c r="U15" s="215"/>
      <c r="V15" s="217"/>
      <c r="W15" s="212">
        <f t="shared" si="2"/>
        <v>0</v>
      </c>
    </row>
    <row r="16" spans="1:23" ht="15.75" customHeight="1">
      <c r="A16" s="409" t="s">
        <v>352</v>
      </c>
      <c r="B16" s="268"/>
      <c r="C16" s="213"/>
      <c r="D16" s="213"/>
      <c r="E16" s="213"/>
      <c r="F16" s="213"/>
      <c r="G16" s="213"/>
      <c r="H16" s="214">
        <f t="shared" ref="H16:H24" si="5">G16*30</f>
        <v>0</v>
      </c>
      <c r="I16" s="214">
        <f t="shared" si="3"/>
        <v>0</v>
      </c>
      <c r="J16" s="214"/>
      <c r="K16" s="215"/>
      <c r="L16" s="215"/>
      <c r="M16" s="215"/>
      <c r="N16" s="216">
        <f t="shared" si="4"/>
        <v>0</v>
      </c>
      <c r="O16" s="218"/>
      <c r="P16" s="214">
        <f>I16/15</f>
        <v>0</v>
      </c>
      <c r="Q16" s="214"/>
      <c r="R16" s="215"/>
      <c r="S16" s="215"/>
      <c r="T16" s="215"/>
      <c r="U16" s="215"/>
      <c r="V16" s="217"/>
      <c r="W16" s="212">
        <f t="shared" si="2"/>
        <v>0</v>
      </c>
    </row>
    <row r="17" spans="1:23" ht="15.75" customHeight="1">
      <c r="A17" s="409" t="s">
        <v>353</v>
      </c>
      <c r="B17" s="268"/>
      <c r="C17" s="213"/>
      <c r="D17" s="213"/>
      <c r="E17" s="213"/>
      <c r="F17" s="213"/>
      <c r="G17" s="213"/>
      <c r="H17" s="214">
        <f t="shared" si="5"/>
        <v>0</v>
      </c>
      <c r="I17" s="214">
        <f t="shared" si="3"/>
        <v>0</v>
      </c>
      <c r="J17" s="214"/>
      <c r="K17" s="215"/>
      <c r="L17" s="215"/>
      <c r="M17" s="215"/>
      <c r="N17" s="216">
        <f t="shared" si="4"/>
        <v>0</v>
      </c>
      <c r="O17" s="218"/>
      <c r="P17" s="215"/>
      <c r="Q17" s="214">
        <f>I17/17</f>
        <v>0</v>
      </c>
      <c r="R17" s="215"/>
      <c r="S17" s="215"/>
      <c r="T17" s="215"/>
      <c r="U17" s="215"/>
      <c r="V17" s="217"/>
      <c r="W17" s="212">
        <f t="shared" si="2"/>
        <v>0</v>
      </c>
    </row>
    <row r="18" spans="1:23" ht="14.1" customHeight="1">
      <c r="A18" s="409" t="s">
        <v>354</v>
      </c>
      <c r="B18" s="268"/>
      <c r="C18" s="213"/>
      <c r="D18" s="213"/>
      <c r="E18" s="213"/>
      <c r="F18" s="213"/>
      <c r="G18" s="213"/>
      <c r="H18" s="214">
        <f t="shared" si="5"/>
        <v>0</v>
      </c>
      <c r="I18" s="214">
        <f t="shared" si="3"/>
        <v>0</v>
      </c>
      <c r="J18" s="214"/>
      <c r="K18" s="215"/>
      <c r="L18" s="215"/>
      <c r="M18" s="215"/>
      <c r="N18" s="216">
        <f t="shared" si="4"/>
        <v>0</v>
      </c>
      <c r="O18" s="236">
        <f>I18/18</f>
        <v>0</v>
      </c>
      <c r="P18" s="214"/>
      <c r="Q18" s="214"/>
      <c r="R18" s="215"/>
      <c r="S18" s="215"/>
      <c r="T18" s="215"/>
      <c r="U18" s="215"/>
      <c r="V18" s="217"/>
      <c r="W18" s="212">
        <f t="shared" si="2"/>
        <v>0</v>
      </c>
    </row>
    <row r="19" spans="1:23">
      <c r="A19" s="409" t="s">
        <v>355</v>
      </c>
      <c r="B19" s="268"/>
      <c r="C19" s="213"/>
      <c r="D19" s="213"/>
      <c r="E19" s="213"/>
      <c r="F19" s="213"/>
      <c r="G19" s="213"/>
      <c r="H19" s="214">
        <f t="shared" si="5"/>
        <v>0</v>
      </c>
      <c r="I19" s="214">
        <f t="shared" si="3"/>
        <v>0</v>
      </c>
      <c r="J19" s="214"/>
      <c r="K19" s="215"/>
      <c r="L19" s="215"/>
      <c r="M19" s="215"/>
      <c r="N19" s="216">
        <f t="shared" si="4"/>
        <v>0</v>
      </c>
      <c r="O19" s="236"/>
      <c r="P19" s="214">
        <f>I19/15</f>
        <v>0</v>
      </c>
      <c r="Q19" s="214"/>
      <c r="R19" s="215"/>
      <c r="S19" s="215"/>
      <c r="T19" s="215"/>
      <c r="U19" s="215"/>
      <c r="V19" s="217"/>
      <c r="W19" s="212">
        <f t="shared" si="2"/>
        <v>0</v>
      </c>
    </row>
    <row r="20" spans="1:23">
      <c r="A20" s="409" t="s">
        <v>356</v>
      </c>
      <c r="B20" s="268"/>
      <c r="C20" s="213"/>
      <c r="D20" s="213"/>
      <c r="E20" s="213"/>
      <c r="F20" s="213"/>
      <c r="G20" s="213"/>
      <c r="H20" s="214">
        <f t="shared" si="5"/>
        <v>0</v>
      </c>
      <c r="I20" s="214">
        <f t="shared" si="3"/>
        <v>0</v>
      </c>
      <c r="J20" s="214"/>
      <c r="K20" s="215"/>
      <c r="L20" s="215"/>
      <c r="M20" s="215"/>
      <c r="N20" s="216">
        <f t="shared" si="4"/>
        <v>0</v>
      </c>
      <c r="O20" s="236"/>
      <c r="P20" s="214">
        <f>I20/15</f>
        <v>0</v>
      </c>
      <c r="Q20" s="214"/>
      <c r="R20" s="215"/>
      <c r="S20" s="215"/>
      <c r="T20" s="215"/>
      <c r="U20" s="215"/>
      <c r="V20" s="217"/>
      <c r="W20" s="212">
        <f t="shared" si="2"/>
        <v>0</v>
      </c>
    </row>
    <row r="21" spans="1:23">
      <c r="A21" s="409" t="s">
        <v>357</v>
      </c>
      <c r="B21" s="275"/>
      <c r="C21" s="213"/>
      <c r="D21" s="213"/>
      <c r="E21" s="213"/>
      <c r="F21" s="213"/>
      <c r="G21" s="213"/>
      <c r="H21" s="214">
        <f t="shared" si="5"/>
        <v>0</v>
      </c>
      <c r="I21" s="214">
        <f t="shared" si="3"/>
        <v>0</v>
      </c>
      <c r="J21" s="214"/>
      <c r="K21" s="215"/>
      <c r="L21" s="215"/>
      <c r="M21" s="215"/>
      <c r="N21" s="216">
        <f t="shared" si="4"/>
        <v>0</v>
      </c>
      <c r="O21" s="218"/>
      <c r="P21" s="215"/>
      <c r="Q21" s="214"/>
      <c r="R21" s="214">
        <f>I21/17</f>
        <v>0</v>
      </c>
      <c r="S21" s="215"/>
      <c r="T21" s="215"/>
      <c r="U21" s="215"/>
      <c r="V21" s="217"/>
      <c r="W21" s="212">
        <f t="shared" si="2"/>
        <v>0</v>
      </c>
    </row>
    <row r="22" spans="1:23">
      <c r="A22" s="409" t="s">
        <v>358</v>
      </c>
      <c r="B22" s="268"/>
      <c r="C22" s="213"/>
      <c r="D22" s="213"/>
      <c r="E22" s="213"/>
      <c r="F22" s="213"/>
      <c r="G22" s="213"/>
      <c r="H22" s="214">
        <f t="shared" si="5"/>
        <v>0</v>
      </c>
      <c r="I22" s="214">
        <f t="shared" si="3"/>
        <v>0</v>
      </c>
      <c r="J22" s="214"/>
      <c r="K22" s="215"/>
      <c r="L22" s="215"/>
      <c r="M22" s="215"/>
      <c r="N22" s="216">
        <f t="shared" si="4"/>
        <v>0</v>
      </c>
      <c r="O22" s="218"/>
      <c r="P22" s="215"/>
      <c r="Q22" s="214">
        <f>I22/17</f>
        <v>0</v>
      </c>
      <c r="R22" s="214"/>
      <c r="S22" s="215"/>
      <c r="T22" s="215"/>
      <c r="U22" s="215"/>
      <c r="V22" s="217"/>
      <c r="W22" s="212">
        <f t="shared" si="2"/>
        <v>0</v>
      </c>
    </row>
    <row r="23" spans="1:23">
      <c r="A23" s="409" t="s">
        <v>359</v>
      </c>
      <c r="B23" s="268"/>
      <c r="C23" s="219"/>
      <c r="D23" s="219"/>
      <c r="E23" s="220"/>
      <c r="F23" s="220"/>
      <c r="G23" s="219"/>
      <c r="H23" s="221">
        <f>G23*30</f>
        <v>0</v>
      </c>
      <c r="I23" s="221">
        <f>J23+K23+L23</f>
        <v>0</v>
      </c>
      <c r="J23" s="221"/>
      <c r="K23" s="222"/>
      <c r="L23" s="222"/>
      <c r="M23" s="222"/>
      <c r="N23" s="216">
        <f>H23-I23</f>
        <v>0</v>
      </c>
      <c r="O23" s="218"/>
      <c r="P23" s="215"/>
      <c r="Q23" s="215"/>
      <c r="R23" s="214"/>
      <c r="S23" s="214"/>
      <c r="T23" s="214"/>
      <c r="U23" s="215"/>
      <c r="V23" s="217"/>
      <c r="W23" s="212">
        <f t="shared" si="2"/>
        <v>0</v>
      </c>
    </row>
    <row r="24" spans="1:23" ht="15" customHeight="1">
      <c r="A24" s="409" t="s">
        <v>360</v>
      </c>
      <c r="B24" s="269"/>
      <c r="C24" s="223"/>
      <c r="D24" s="224"/>
      <c r="E24" s="224"/>
      <c r="F24" s="224"/>
      <c r="G24" s="224"/>
      <c r="H24" s="225">
        <f t="shared" si="5"/>
        <v>0</v>
      </c>
      <c r="I24" s="225">
        <f t="shared" si="3"/>
        <v>0</v>
      </c>
      <c r="J24" s="225"/>
      <c r="K24" s="226"/>
      <c r="L24" s="226"/>
      <c r="M24" s="226"/>
      <c r="N24" s="227">
        <f t="shared" si="4"/>
        <v>0</v>
      </c>
      <c r="O24" s="290"/>
      <c r="P24" s="226"/>
      <c r="Q24" s="226"/>
      <c r="R24" s="225">
        <f>I24/17</f>
        <v>0</v>
      </c>
      <c r="S24" s="226"/>
      <c r="T24" s="226"/>
      <c r="U24" s="226"/>
      <c r="V24" s="291"/>
      <c r="W24" s="212">
        <f t="shared" si="2"/>
        <v>0</v>
      </c>
    </row>
    <row r="25" spans="1:23" ht="15.75" thickBot="1">
      <c r="A25" s="409" t="s">
        <v>361</v>
      </c>
      <c r="B25" s="275"/>
      <c r="C25" s="219"/>
      <c r="D25" s="219"/>
      <c r="E25" s="220"/>
      <c r="F25" s="220"/>
      <c r="G25" s="219"/>
      <c r="H25" s="221">
        <f>G25*30</f>
        <v>0</v>
      </c>
      <c r="I25" s="221">
        <f>J25+K25+L25</f>
        <v>0</v>
      </c>
      <c r="J25" s="221"/>
      <c r="K25" s="222"/>
      <c r="L25" s="222"/>
      <c r="M25" s="222"/>
      <c r="N25" s="216">
        <f>H25-I25</f>
        <v>0</v>
      </c>
      <c r="O25" s="218"/>
      <c r="P25" s="215"/>
      <c r="Q25" s="215"/>
      <c r="R25" s="214">
        <f>I25/17</f>
        <v>0</v>
      </c>
      <c r="S25" s="214"/>
      <c r="T25" s="214"/>
      <c r="U25" s="214"/>
      <c r="V25" s="217"/>
      <c r="W25" s="212">
        <f t="shared" si="2"/>
        <v>0</v>
      </c>
    </row>
    <row r="26" spans="1:23" s="232" customFormat="1" ht="28.5" customHeight="1" thickBot="1">
      <c r="A26" s="410"/>
      <c r="B26" s="276" t="s">
        <v>406</v>
      </c>
      <c r="C26" s="228">
        <f>COUNT(C12:C25)</f>
        <v>0</v>
      </c>
      <c r="D26" s="228">
        <f t="shared" ref="D26:F26" si="6">COUNT(D12:D25)</f>
        <v>0</v>
      </c>
      <c r="E26" s="228">
        <f t="shared" si="6"/>
        <v>0</v>
      </c>
      <c r="F26" s="228">
        <f t="shared" si="6"/>
        <v>0</v>
      </c>
      <c r="G26" s="229">
        <f>SUM(G12:G25)</f>
        <v>0</v>
      </c>
      <c r="H26" s="230">
        <f t="shared" ref="H26:U26" si="7">SUM(H12:H25)</f>
        <v>0</v>
      </c>
      <c r="I26" s="230">
        <f t="shared" si="7"/>
        <v>0</v>
      </c>
      <c r="J26" s="230">
        <f t="shared" si="7"/>
        <v>0</v>
      </c>
      <c r="K26" s="230">
        <f t="shared" si="7"/>
        <v>0</v>
      </c>
      <c r="L26" s="230">
        <f t="shared" si="7"/>
        <v>0</v>
      </c>
      <c r="M26" s="230">
        <f t="shared" si="7"/>
        <v>0</v>
      </c>
      <c r="N26" s="231">
        <f t="shared" si="7"/>
        <v>0</v>
      </c>
      <c r="O26" s="292">
        <f t="shared" si="7"/>
        <v>0</v>
      </c>
      <c r="P26" s="293">
        <f t="shared" si="7"/>
        <v>0</v>
      </c>
      <c r="Q26" s="293">
        <f t="shared" si="7"/>
        <v>0</v>
      </c>
      <c r="R26" s="293">
        <f t="shared" si="7"/>
        <v>0</v>
      </c>
      <c r="S26" s="293">
        <f t="shared" si="7"/>
        <v>0</v>
      </c>
      <c r="T26" s="293">
        <f t="shared" si="7"/>
        <v>0</v>
      </c>
      <c r="U26" s="293">
        <f t="shared" si="7"/>
        <v>0</v>
      </c>
      <c r="V26" s="294">
        <f>SUM(V12:V25)</f>
        <v>0</v>
      </c>
      <c r="W26" s="212">
        <f t="shared" si="2"/>
        <v>0</v>
      </c>
    </row>
    <row r="27" spans="1:23" ht="16.5" customHeight="1" thickBot="1">
      <c r="A27" s="559" t="s">
        <v>303</v>
      </c>
      <c r="B27" s="560"/>
      <c r="C27" s="560"/>
      <c r="D27" s="560"/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1"/>
      <c r="W27" s="212">
        <f t="shared" si="2"/>
        <v>0</v>
      </c>
    </row>
    <row r="28" spans="1:23">
      <c r="A28" s="408" t="s">
        <v>362</v>
      </c>
      <c r="B28" s="264"/>
      <c r="C28" s="233"/>
      <c r="D28" s="233"/>
      <c r="E28" s="234"/>
      <c r="F28" s="234"/>
      <c r="G28" s="233"/>
      <c r="H28" s="208">
        <f>G28*30</f>
        <v>0</v>
      </c>
      <c r="I28" s="208">
        <f>J28+K28+L28</f>
        <v>0</v>
      </c>
      <c r="J28" s="235"/>
      <c r="K28" s="235"/>
      <c r="L28" s="235"/>
      <c r="M28" s="235"/>
      <c r="N28" s="210">
        <f>H28-I28</f>
        <v>0</v>
      </c>
      <c r="O28" s="289"/>
      <c r="P28" s="208"/>
      <c r="Q28" s="208"/>
      <c r="R28" s="208"/>
      <c r="S28" s="208"/>
      <c r="T28" s="208"/>
      <c r="U28" s="208"/>
      <c r="V28" s="211"/>
      <c r="W28" s="212">
        <f t="shared" si="2"/>
        <v>0</v>
      </c>
    </row>
    <row r="29" spans="1:23">
      <c r="A29" s="411" t="s">
        <v>363</v>
      </c>
      <c r="B29" s="268"/>
      <c r="C29" s="219"/>
      <c r="D29" s="219"/>
      <c r="E29" s="220"/>
      <c r="F29" s="220"/>
      <c r="G29" s="219"/>
      <c r="H29" s="221">
        <f t="shared" ref="H29:H50" si="8">G29*30</f>
        <v>0</v>
      </c>
      <c r="I29" s="221">
        <f t="shared" ref="I29:I47" si="9">J29+K29+L29</f>
        <v>0</v>
      </c>
      <c r="J29" s="221"/>
      <c r="K29" s="221"/>
      <c r="L29" s="221"/>
      <c r="M29" s="221"/>
      <c r="N29" s="216">
        <f t="shared" ref="N29:N47" si="10">H29-I29</f>
        <v>0</v>
      </c>
      <c r="O29" s="236"/>
      <c r="P29" s="214"/>
      <c r="Q29" s="214"/>
      <c r="R29" s="214"/>
      <c r="S29" s="214"/>
      <c r="T29" s="214"/>
      <c r="U29" s="214"/>
      <c r="V29" s="217"/>
      <c r="W29" s="212">
        <f t="shared" si="2"/>
        <v>0</v>
      </c>
    </row>
    <row r="30" spans="1:23">
      <c r="A30" s="411" t="s">
        <v>364</v>
      </c>
      <c r="B30" s="268"/>
      <c r="C30" s="219"/>
      <c r="D30" s="219"/>
      <c r="E30" s="220"/>
      <c r="F30" s="220"/>
      <c r="G30" s="219"/>
      <c r="H30" s="221">
        <f t="shared" si="8"/>
        <v>0</v>
      </c>
      <c r="I30" s="221">
        <f t="shared" si="9"/>
        <v>0</v>
      </c>
      <c r="J30" s="221"/>
      <c r="K30" s="221"/>
      <c r="L30" s="221"/>
      <c r="M30" s="221"/>
      <c r="N30" s="216">
        <f t="shared" si="10"/>
        <v>0</v>
      </c>
      <c r="O30" s="236"/>
      <c r="P30" s="214"/>
      <c r="Q30" s="214"/>
      <c r="R30" s="214"/>
      <c r="S30" s="214"/>
      <c r="T30" s="214"/>
      <c r="U30" s="214"/>
      <c r="V30" s="217"/>
      <c r="W30" s="212">
        <f t="shared" si="2"/>
        <v>0</v>
      </c>
    </row>
    <row r="31" spans="1:23">
      <c r="A31" s="411" t="s">
        <v>365</v>
      </c>
      <c r="B31" s="268"/>
      <c r="C31" s="219"/>
      <c r="D31" s="219"/>
      <c r="E31" s="220"/>
      <c r="F31" s="220"/>
      <c r="G31" s="219"/>
      <c r="H31" s="221">
        <f t="shared" si="8"/>
        <v>0</v>
      </c>
      <c r="I31" s="221">
        <f t="shared" si="9"/>
        <v>0</v>
      </c>
      <c r="J31" s="221"/>
      <c r="K31" s="221"/>
      <c r="L31" s="221"/>
      <c r="M31" s="221"/>
      <c r="N31" s="216">
        <f t="shared" si="10"/>
        <v>0</v>
      </c>
      <c r="O31" s="236"/>
      <c r="P31" s="214"/>
      <c r="Q31" s="214"/>
      <c r="R31" s="214"/>
      <c r="S31" s="214"/>
      <c r="T31" s="214"/>
      <c r="U31" s="214"/>
      <c r="V31" s="217"/>
      <c r="W31" s="212">
        <f t="shared" si="2"/>
        <v>0</v>
      </c>
    </row>
    <row r="32" spans="1:23">
      <c r="A32" s="411" t="s">
        <v>366</v>
      </c>
      <c r="B32" s="268"/>
      <c r="C32" s="219"/>
      <c r="D32" s="219"/>
      <c r="E32" s="220"/>
      <c r="F32" s="220"/>
      <c r="G32" s="219"/>
      <c r="H32" s="221">
        <f t="shared" si="8"/>
        <v>0</v>
      </c>
      <c r="I32" s="221">
        <f t="shared" si="9"/>
        <v>0</v>
      </c>
      <c r="J32" s="221"/>
      <c r="K32" s="221"/>
      <c r="L32" s="221"/>
      <c r="M32" s="221"/>
      <c r="N32" s="216">
        <f t="shared" si="10"/>
        <v>0</v>
      </c>
      <c r="O32" s="236"/>
      <c r="P32" s="214"/>
      <c r="Q32" s="214"/>
      <c r="R32" s="214"/>
      <c r="S32" s="214"/>
      <c r="T32" s="214"/>
      <c r="U32" s="214"/>
      <c r="V32" s="217"/>
      <c r="W32" s="212">
        <f t="shared" si="2"/>
        <v>0</v>
      </c>
    </row>
    <row r="33" spans="1:23">
      <c r="A33" s="411" t="s">
        <v>367</v>
      </c>
      <c r="B33" s="268"/>
      <c r="C33" s="219"/>
      <c r="D33" s="219"/>
      <c r="E33" s="220"/>
      <c r="F33" s="220"/>
      <c r="G33" s="219"/>
      <c r="H33" s="221">
        <f t="shared" si="8"/>
        <v>0</v>
      </c>
      <c r="I33" s="221">
        <f t="shared" si="9"/>
        <v>0</v>
      </c>
      <c r="J33" s="221"/>
      <c r="K33" s="221"/>
      <c r="L33" s="221"/>
      <c r="M33" s="221"/>
      <c r="N33" s="216">
        <f t="shared" si="10"/>
        <v>0</v>
      </c>
      <c r="O33" s="236"/>
      <c r="P33" s="214"/>
      <c r="Q33" s="214"/>
      <c r="R33" s="214"/>
      <c r="S33" s="214"/>
      <c r="T33" s="214"/>
      <c r="U33" s="214"/>
      <c r="V33" s="217"/>
      <c r="W33" s="212">
        <f t="shared" si="2"/>
        <v>0</v>
      </c>
    </row>
    <row r="34" spans="1:23">
      <c r="A34" s="411" t="s">
        <v>368</v>
      </c>
      <c r="B34" s="268"/>
      <c r="C34" s="219"/>
      <c r="D34" s="219"/>
      <c r="E34" s="220"/>
      <c r="F34" s="220"/>
      <c r="G34" s="219"/>
      <c r="H34" s="221">
        <f t="shared" si="8"/>
        <v>0</v>
      </c>
      <c r="I34" s="221">
        <f t="shared" si="9"/>
        <v>0</v>
      </c>
      <c r="J34" s="221"/>
      <c r="K34" s="221"/>
      <c r="L34" s="221"/>
      <c r="M34" s="221"/>
      <c r="N34" s="216">
        <f t="shared" si="10"/>
        <v>0</v>
      </c>
      <c r="O34" s="236"/>
      <c r="P34" s="214"/>
      <c r="Q34" s="214"/>
      <c r="R34" s="214"/>
      <c r="S34" s="214"/>
      <c r="T34" s="214"/>
      <c r="U34" s="214"/>
      <c r="V34" s="217"/>
      <c r="W34" s="212">
        <f t="shared" si="2"/>
        <v>0</v>
      </c>
    </row>
    <row r="35" spans="1:23">
      <c r="A35" s="411" t="s">
        <v>369</v>
      </c>
      <c r="B35" s="268"/>
      <c r="C35" s="219"/>
      <c r="D35" s="219"/>
      <c r="E35" s="220"/>
      <c r="F35" s="220"/>
      <c r="G35" s="219"/>
      <c r="H35" s="221">
        <f t="shared" si="8"/>
        <v>0</v>
      </c>
      <c r="I35" s="221">
        <f t="shared" si="9"/>
        <v>0</v>
      </c>
      <c r="J35" s="221"/>
      <c r="K35" s="221"/>
      <c r="L35" s="221"/>
      <c r="M35" s="221"/>
      <c r="N35" s="216">
        <f t="shared" si="10"/>
        <v>0</v>
      </c>
      <c r="O35" s="236"/>
      <c r="P35" s="214"/>
      <c r="Q35" s="214"/>
      <c r="R35" s="214"/>
      <c r="S35" s="214"/>
      <c r="T35" s="214"/>
      <c r="U35" s="214"/>
      <c r="V35" s="217"/>
      <c r="W35" s="212">
        <f t="shared" si="2"/>
        <v>0</v>
      </c>
    </row>
    <row r="36" spans="1:23">
      <c r="A36" s="411" t="s">
        <v>370</v>
      </c>
      <c r="B36" s="268"/>
      <c r="C36" s="219"/>
      <c r="D36" s="219"/>
      <c r="E36" s="220"/>
      <c r="F36" s="220"/>
      <c r="G36" s="219"/>
      <c r="H36" s="221">
        <f t="shared" si="8"/>
        <v>0</v>
      </c>
      <c r="I36" s="221">
        <f t="shared" si="9"/>
        <v>0</v>
      </c>
      <c r="J36" s="221"/>
      <c r="K36" s="221"/>
      <c r="L36" s="221"/>
      <c r="M36" s="221"/>
      <c r="N36" s="216">
        <f t="shared" si="10"/>
        <v>0</v>
      </c>
      <c r="O36" s="236"/>
      <c r="P36" s="214"/>
      <c r="Q36" s="214"/>
      <c r="R36" s="214"/>
      <c r="S36" s="214"/>
      <c r="T36" s="214"/>
      <c r="U36" s="214"/>
      <c r="V36" s="217"/>
      <c r="W36" s="212">
        <f t="shared" si="2"/>
        <v>0</v>
      </c>
    </row>
    <row r="37" spans="1:23">
      <c r="A37" s="411" t="s">
        <v>371</v>
      </c>
      <c r="B37" s="268"/>
      <c r="C37" s="219"/>
      <c r="D37" s="219"/>
      <c r="E37" s="220"/>
      <c r="F37" s="220"/>
      <c r="G37" s="219"/>
      <c r="H37" s="221">
        <f t="shared" si="8"/>
        <v>0</v>
      </c>
      <c r="I37" s="221">
        <f t="shared" si="9"/>
        <v>0</v>
      </c>
      <c r="J37" s="221"/>
      <c r="K37" s="222"/>
      <c r="L37" s="222"/>
      <c r="M37" s="222"/>
      <c r="N37" s="216">
        <f t="shared" si="10"/>
        <v>0</v>
      </c>
      <c r="O37" s="218"/>
      <c r="P37" s="215"/>
      <c r="Q37" s="215"/>
      <c r="R37" s="215"/>
      <c r="S37" s="214"/>
      <c r="T37" s="215"/>
      <c r="U37" s="215"/>
      <c r="V37" s="217"/>
      <c r="W37" s="212">
        <f t="shared" si="2"/>
        <v>0</v>
      </c>
    </row>
    <row r="38" spans="1:23">
      <c r="A38" s="411" t="s">
        <v>372</v>
      </c>
      <c r="B38" s="268"/>
      <c r="C38" s="219"/>
      <c r="D38" s="219"/>
      <c r="E38" s="220"/>
      <c r="F38" s="220"/>
      <c r="G38" s="219"/>
      <c r="H38" s="221">
        <f t="shared" si="8"/>
        <v>0</v>
      </c>
      <c r="I38" s="221">
        <f t="shared" si="9"/>
        <v>0</v>
      </c>
      <c r="J38" s="221"/>
      <c r="K38" s="222"/>
      <c r="L38" s="222"/>
      <c r="M38" s="222"/>
      <c r="N38" s="216">
        <f t="shared" si="10"/>
        <v>0</v>
      </c>
      <c r="O38" s="218"/>
      <c r="P38" s="215"/>
      <c r="Q38" s="215"/>
      <c r="R38" s="214"/>
      <c r="S38" s="214"/>
      <c r="T38" s="214"/>
      <c r="U38" s="215"/>
      <c r="V38" s="217"/>
      <c r="W38" s="212">
        <f t="shared" si="2"/>
        <v>0</v>
      </c>
    </row>
    <row r="39" spans="1:23">
      <c r="A39" s="411" t="s">
        <v>373</v>
      </c>
      <c r="B39" s="268"/>
      <c r="C39" s="219"/>
      <c r="D39" s="219"/>
      <c r="E39" s="220"/>
      <c r="F39" s="220"/>
      <c r="G39" s="219"/>
      <c r="H39" s="221">
        <f t="shared" si="8"/>
        <v>0</v>
      </c>
      <c r="I39" s="221">
        <f t="shared" si="9"/>
        <v>0</v>
      </c>
      <c r="J39" s="221"/>
      <c r="K39" s="222"/>
      <c r="L39" s="222"/>
      <c r="M39" s="222"/>
      <c r="N39" s="216">
        <f t="shared" si="10"/>
        <v>0</v>
      </c>
      <c r="O39" s="218"/>
      <c r="P39" s="215"/>
      <c r="Q39" s="215"/>
      <c r="R39" s="214"/>
      <c r="S39" s="214"/>
      <c r="T39" s="214"/>
      <c r="U39" s="215"/>
      <c r="V39" s="217"/>
      <c r="W39" s="212">
        <f t="shared" si="2"/>
        <v>0</v>
      </c>
    </row>
    <row r="40" spans="1:23">
      <c r="A40" s="411" t="s">
        <v>374</v>
      </c>
      <c r="B40" s="268"/>
      <c r="C40" s="219"/>
      <c r="D40" s="219"/>
      <c r="E40" s="220"/>
      <c r="F40" s="220"/>
      <c r="G40" s="219"/>
      <c r="H40" s="221">
        <f t="shared" si="8"/>
        <v>0</v>
      </c>
      <c r="I40" s="221">
        <f t="shared" si="9"/>
        <v>0</v>
      </c>
      <c r="J40" s="221"/>
      <c r="K40" s="222"/>
      <c r="L40" s="222"/>
      <c r="M40" s="222"/>
      <c r="N40" s="216">
        <f t="shared" si="10"/>
        <v>0</v>
      </c>
      <c r="O40" s="218"/>
      <c r="P40" s="215"/>
      <c r="Q40" s="215"/>
      <c r="R40" s="214"/>
      <c r="S40" s="214"/>
      <c r="T40" s="214"/>
      <c r="U40" s="215"/>
      <c r="V40" s="217"/>
      <c r="W40" s="212">
        <f t="shared" si="2"/>
        <v>0</v>
      </c>
    </row>
    <row r="41" spans="1:23">
      <c r="A41" s="411" t="s">
        <v>375</v>
      </c>
      <c r="B41" s="268"/>
      <c r="C41" s="219"/>
      <c r="D41" s="219"/>
      <c r="E41" s="220"/>
      <c r="F41" s="220"/>
      <c r="G41" s="219"/>
      <c r="H41" s="221">
        <f t="shared" si="8"/>
        <v>0</v>
      </c>
      <c r="I41" s="221">
        <f t="shared" si="9"/>
        <v>0</v>
      </c>
      <c r="J41" s="221"/>
      <c r="K41" s="222"/>
      <c r="L41" s="222"/>
      <c r="M41" s="222"/>
      <c r="N41" s="216">
        <f t="shared" si="10"/>
        <v>0</v>
      </c>
      <c r="O41" s="218"/>
      <c r="P41" s="215"/>
      <c r="Q41" s="215"/>
      <c r="R41" s="214"/>
      <c r="S41" s="214"/>
      <c r="T41" s="214"/>
      <c r="U41" s="214"/>
      <c r="V41" s="217"/>
      <c r="W41" s="212">
        <f t="shared" si="2"/>
        <v>0</v>
      </c>
    </row>
    <row r="42" spans="1:23">
      <c r="A42" s="411" t="s">
        <v>376</v>
      </c>
      <c r="B42" s="268"/>
      <c r="C42" s="219"/>
      <c r="D42" s="219"/>
      <c r="E42" s="220"/>
      <c r="F42" s="220"/>
      <c r="G42" s="219"/>
      <c r="H42" s="221">
        <f t="shared" si="8"/>
        <v>0</v>
      </c>
      <c r="I42" s="221">
        <f t="shared" si="9"/>
        <v>0</v>
      </c>
      <c r="J42" s="221"/>
      <c r="K42" s="222"/>
      <c r="L42" s="222"/>
      <c r="M42" s="222"/>
      <c r="N42" s="216">
        <f t="shared" si="10"/>
        <v>0</v>
      </c>
      <c r="O42" s="218"/>
      <c r="P42" s="215"/>
      <c r="Q42" s="215"/>
      <c r="R42" s="214"/>
      <c r="S42" s="214"/>
      <c r="T42" s="214"/>
      <c r="U42" s="214"/>
      <c r="V42" s="217"/>
      <c r="W42" s="212">
        <f t="shared" si="2"/>
        <v>0</v>
      </c>
    </row>
    <row r="43" spans="1:23">
      <c r="A43" s="411" t="s">
        <v>377</v>
      </c>
      <c r="B43" s="268"/>
      <c r="C43" s="219"/>
      <c r="D43" s="219"/>
      <c r="E43" s="220"/>
      <c r="F43" s="220"/>
      <c r="G43" s="219"/>
      <c r="H43" s="221">
        <f t="shared" si="8"/>
        <v>0</v>
      </c>
      <c r="I43" s="221">
        <f t="shared" si="9"/>
        <v>0</v>
      </c>
      <c r="J43" s="221"/>
      <c r="K43" s="222"/>
      <c r="L43" s="222"/>
      <c r="M43" s="222"/>
      <c r="N43" s="216">
        <f t="shared" si="10"/>
        <v>0</v>
      </c>
      <c r="O43" s="218"/>
      <c r="P43" s="215"/>
      <c r="Q43" s="215"/>
      <c r="R43" s="214"/>
      <c r="S43" s="214"/>
      <c r="T43" s="214"/>
      <c r="U43" s="214"/>
      <c r="V43" s="217"/>
      <c r="W43" s="212">
        <f t="shared" si="2"/>
        <v>0</v>
      </c>
    </row>
    <row r="44" spans="1:23">
      <c r="A44" s="411" t="s">
        <v>378</v>
      </c>
      <c r="B44" s="268"/>
      <c r="C44" s="219"/>
      <c r="D44" s="219"/>
      <c r="E44" s="220"/>
      <c r="F44" s="220"/>
      <c r="G44" s="219"/>
      <c r="H44" s="221">
        <f t="shared" si="8"/>
        <v>0</v>
      </c>
      <c r="I44" s="221">
        <f t="shared" si="9"/>
        <v>0</v>
      </c>
      <c r="J44" s="221"/>
      <c r="K44" s="222"/>
      <c r="L44" s="222"/>
      <c r="M44" s="222"/>
      <c r="N44" s="216">
        <f t="shared" si="10"/>
        <v>0</v>
      </c>
      <c r="O44" s="218"/>
      <c r="P44" s="215"/>
      <c r="Q44" s="215"/>
      <c r="R44" s="214"/>
      <c r="S44" s="214"/>
      <c r="T44" s="214"/>
      <c r="U44" s="214"/>
      <c r="V44" s="217"/>
      <c r="W44" s="212">
        <f t="shared" si="2"/>
        <v>0</v>
      </c>
    </row>
    <row r="45" spans="1:23">
      <c r="A45" s="411" t="s">
        <v>379</v>
      </c>
      <c r="B45" s="268"/>
      <c r="C45" s="219"/>
      <c r="D45" s="219"/>
      <c r="E45" s="220"/>
      <c r="F45" s="220"/>
      <c r="G45" s="219"/>
      <c r="H45" s="221">
        <f t="shared" si="8"/>
        <v>0</v>
      </c>
      <c r="I45" s="221">
        <f t="shared" si="9"/>
        <v>0</v>
      </c>
      <c r="J45" s="221"/>
      <c r="K45" s="222"/>
      <c r="L45" s="222"/>
      <c r="M45" s="222"/>
      <c r="N45" s="216">
        <f t="shared" si="10"/>
        <v>0</v>
      </c>
      <c r="O45" s="218"/>
      <c r="P45" s="215"/>
      <c r="Q45" s="215"/>
      <c r="R45" s="214"/>
      <c r="S45" s="214"/>
      <c r="T45" s="214"/>
      <c r="U45" s="214"/>
      <c r="V45" s="217"/>
      <c r="W45" s="212">
        <f t="shared" si="2"/>
        <v>0</v>
      </c>
    </row>
    <row r="46" spans="1:23">
      <c r="A46" s="411" t="s">
        <v>380</v>
      </c>
      <c r="B46" s="268"/>
      <c r="C46" s="219"/>
      <c r="D46" s="219"/>
      <c r="E46" s="220"/>
      <c r="F46" s="220"/>
      <c r="G46" s="219"/>
      <c r="H46" s="221">
        <f t="shared" si="8"/>
        <v>0</v>
      </c>
      <c r="I46" s="221">
        <f t="shared" si="9"/>
        <v>0</v>
      </c>
      <c r="J46" s="221"/>
      <c r="K46" s="222"/>
      <c r="L46" s="222"/>
      <c r="M46" s="222"/>
      <c r="N46" s="216">
        <f t="shared" si="10"/>
        <v>0</v>
      </c>
      <c r="O46" s="218"/>
      <c r="P46" s="215"/>
      <c r="Q46" s="215"/>
      <c r="R46" s="214"/>
      <c r="S46" s="214"/>
      <c r="T46" s="214"/>
      <c r="U46" s="214"/>
      <c r="V46" s="217"/>
      <c r="W46" s="212">
        <f t="shared" si="2"/>
        <v>0</v>
      </c>
    </row>
    <row r="47" spans="1:23">
      <c r="A47" s="411" t="s">
        <v>381</v>
      </c>
      <c r="B47" s="268"/>
      <c r="C47" s="219"/>
      <c r="D47" s="219"/>
      <c r="E47" s="220"/>
      <c r="F47" s="220"/>
      <c r="G47" s="219"/>
      <c r="H47" s="221">
        <f t="shared" si="8"/>
        <v>0</v>
      </c>
      <c r="I47" s="221">
        <f t="shared" si="9"/>
        <v>0</v>
      </c>
      <c r="J47" s="221"/>
      <c r="K47" s="222"/>
      <c r="L47" s="222"/>
      <c r="M47" s="222"/>
      <c r="N47" s="216">
        <f t="shared" si="10"/>
        <v>0</v>
      </c>
      <c r="O47" s="218"/>
      <c r="P47" s="215"/>
      <c r="Q47" s="215"/>
      <c r="R47" s="215"/>
      <c r="S47" s="215"/>
      <c r="T47" s="214"/>
      <c r="U47" s="215"/>
      <c r="V47" s="217"/>
      <c r="W47" s="212">
        <f t="shared" si="2"/>
        <v>0</v>
      </c>
    </row>
    <row r="48" spans="1:23">
      <c r="A48" s="411" t="s">
        <v>382</v>
      </c>
      <c r="B48" s="268"/>
      <c r="C48" s="219"/>
      <c r="D48" s="219"/>
      <c r="E48" s="220"/>
      <c r="F48" s="220"/>
      <c r="G48" s="219"/>
      <c r="H48" s="221">
        <f t="shared" si="8"/>
        <v>0</v>
      </c>
      <c r="I48" s="221"/>
      <c r="J48" s="221"/>
      <c r="K48" s="222"/>
      <c r="L48" s="222"/>
      <c r="M48" s="222"/>
      <c r="N48" s="237"/>
      <c r="O48" s="218"/>
      <c r="P48" s="215"/>
      <c r="Q48" s="215"/>
      <c r="R48" s="215"/>
      <c r="S48" s="215"/>
      <c r="T48" s="215"/>
      <c r="U48" s="215"/>
      <c r="V48" s="217"/>
      <c r="W48" s="212">
        <f t="shared" si="2"/>
        <v>0</v>
      </c>
    </row>
    <row r="49" spans="1:23">
      <c r="A49" s="411" t="s">
        <v>383</v>
      </c>
      <c r="B49" s="268"/>
      <c r="C49" s="219"/>
      <c r="D49" s="219"/>
      <c r="E49" s="220"/>
      <c r="F49" s="220"/>
      <c r="G49" s="219"/>
      <c r="H49" s="221">
        <f t="shared" si="8"/>
        <v>0</v>
      </c>
      <c r="I49" s="221"/>
      <c r="J49" s="221"/>
      <c r="K49" s="222"/>
      <c r="L49" s="222"/>
      <c r="M49" s="222"/>
      <c r="N49" s="237"/>
      <c r="O49" s="218"/>
      <c r="P49" s="215"/>
      <c r="Q49" s="215"/>
      <c r="R49" s="215"/>
      <c r="S49" s="215"/>
      <c r="T49" s="215"/>
      <c r="U49" s="215"/>
      <c r="V49" s="217"/>
      <c r="W49" s="212">
        <f t="shared" si="2"/>
        <v>0</v>
      </c>
    </row>
    <row r="50" spans="1:23" ht="15.75" thickBot="1">
      <c r="A50" s="412" t="s">
        <v>384</v>
      </c>
      <c r="B50" s="309"/>
      <c r="C50" s="310"/>
      <c r="D50" s="310"/>
      <c r="E50" s="311"/>
      <c r="F50" s="311"/>
      <c r="G50" s="310"/>
      <c r="H50" s="312">
        <f t="shared" si="8"/>
        <v>0</v>
      </c>
      <c r="I50" s="312"/>
      <c r="J50" s="312"/>
      <c r="K50" s="313"/>
      <c r="L50" s="313"/>
      <c r="M50" s="313"/>
      <c r="N50" s="314"/>
      <c r="O50" s="290"/>
      <c r="P50" s="226"/>
      <c r="Q50" s="226"/>
      <c r="R50" s="226"/>
      <c r="S50" s="226"/>
      <c r="T50" s="226"/>
      <c r="U50" s="226"/>
      <c r="V50" s="291"/>
      <c r="W50" s="212">
        <f t="shared" si="2"/>
        <v>0</v>
      </c>
    </row>
    <row r="51" spans="1:23" s="249" customFormat="1" ht="29.25" thickBot="1">
      <c r="A51" s="413"/>
      <c r="B51" s="276" t="s">
        <v>338</v>
      </c>
      <c r="C51" s="228"/>
      <c r="D51" s="228"/>
      <c r="E51" s="228"/>
      <c r="F51" s="228"/>
      <c r="G51" s="229">
        <f>SUM(G28:G50)</f>
        <v>0</v>
      </c>
      <c r="H51" s="228">
        <f t="shared" ref="H51:U51" si="11">SUM(H28:H50)</f>
        <v>0</v>
      </c>
      <c r="I51" s="228">
        <f t="shared" si="11"/>
        <v>0</v>
      </c>
      <c r="J51" s="228">
        <f t="shared" si="11"/>
        <v>0</v>
      </c>
      <c r="K51" s="228">
        <f t="shared" si="11"/>
        <v>0</v>
      </c>
      <c r="L51" s="228">
        <f t="shared" si="11"/>
        <v>0</v>
      </c>
      <c r="M51" s="228">
        <f t="shared" si="11"/>
        <v>0</v>
      </c>
      <c r="N51" s="315">
        <f t="shared" si="11"/>
        <v>0</v>
      </c>
      <c r="O51" s="292">
        <f t="shared" si="11"/>
        <v>0</v>
      </c>
      <c r="P51" s="293">
        <f t="shared" si="11"/>
        <v>0</v>
      </c>
      <c r="Q51" s="293">
        <f t="shared" si="11"/>
        <v>0</v>
      </c>
      <c r="R51" s="293">
        <f t="shared" si="11"/>
        <v>0</v>
      </c>
      <c r="S51" s="293">
        <f t="shared" si="11"/>
        <v>0</v>
      </c>
      <c r="T51" s="293">
        <f t="shared" si="11"/>
        <v>0</v>
      </c>
      <c r="U51" s="293">
        <f t="shared" si="11"/>
        <v>0</v>
      </c>
      <c r="V51" s="294">
        <f>SUM(V28:V50)</f>
        <v>0</v>
      </c>
      <c r="W51" s="212">
        <f t="shared" si="2"/>
        <v>0</v>
      </c>
    </row>
    <row r="52" spans="1:23" s="232" customFormat="1" ht="15.75" thickBot="1">
      <c r="A52" s="559" t="s">
        <v>304</v>
      </c>
      <c r="B52" s="560"/>
      <c r="C52" s="560"/>
      <c r="D52" s="560"/>
      <c r="E52" s="560"/>
      <c r="F52" s="560"/>
      <c r="G52" s="560"/>
      <c r="H52" s="560"/>
      <c r="I52" s="56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1"/>
      <c r="W52" s="212">
        <f t="shared" si="2"/>
        <v>0</v>
      </c>
    </row>
    <row r="53" spans="1:23">
      <c r="A53" s="408" t="s">
        <v>385</v>
      </c>
      <c r="B53" s="264"/>
      <c r="C53" s="233"/>
      <c r="D53" s="233"/>
      <c r="E53" s="234"/>
      <c r="F53" s="234"/>
      <c r="G53" s="233"/>
      <c r="H53" s="235"/>
      <c r="I53" s="235"/>
      <c r="J53" s="235"/>
      <c r="K53" s="250"/>
      <c r="L53" s="250"/>
      <c r="M53" s="250"/>
      <c r="N53" s="251"/>
      <c r="O53" s="252"/>
      <c r="P53" s="209"/>
      <c r="Q53" s="209"/>
      <c r="R53" s="209"/>
      <c r="S53" s="209"/>
      <c r="T53" s="209"/>
      <c r="U53" s="209"/>
      <c r="V53" s="211"/>
      <c r="W53" s="212">
        <f t="shared" si="2"/>
        <v>0</v>
      </c>
    </row>
    <row r="54" spans="1:23" ht="14.25" customHeight="1" thickBot="1">
      <c r="A54" s="290" t="s">
        <v>386</v>
      </c>
      <c r="B54" s="309"/>
      <c r="C54" s="310"/>
      <c r="D54" s="310"/>
      <c r="E54" s="311"/>
      <c r="F54" s="311"/>
      <c r="G54" s="310"/>
      <c r="H54" s="312"/>
      <c r="I54" s="312"/>
      <c r="J54" s="312"/>
      <c r="K54" s="313"/>
      <c r="L54" s="313"/>
      <c r="M54" s="313"/>
      <c r="N54" s="314"/>
      <c r="O54" s="290"/>
      <c r="P54" s="226"/>
      <c r="Q54" s="226"/>
      <c r="R54" s="226"/>
      <c r="S54" s="226"/>
      <c r="T54" s="226"/>
      <c r="U54" s="226"/>
      <c r="V54" s="291"/>
      <c r="W54" s="212">
        <f t="shared" si="2"/>
        <v>0</v>
      </c>
    </row>
    <row r="55" spans="1:23" s="249" customFormat="1" ht="15.75" thickBot="1">
      <c r="A55" s="413"/>
      <c r="B55" s="276" t="s">
        <v>339</v>
      </c>
      <c r="C55" s="228"/>
      <c r="D55" s="228"/>
      <c r="E55" s="228"/>
      <c r="F55" s="228"/>
      <c r="G55" s="229">
        <f t="shared" ref="G55:V55" si="12">SUM(G53:G54)</f>
        <v>0</v>
      </c>
      <c r="H55" s="228">
        <f t="shared" si="12"/>
        <v>0</v>
      </c>
      <c r="I55" s="228">
        <f t="shared" si="12"/>
        <v>0</v>
      </c>
      <c r="J55" s="228">
        <f t="shared" si="12"/>
        <v>0</v>
      </c>
      <c r="K55" s="228">
        <f t="shared" si="12"/>
        <v>0</v>
      </c>
      <c r="L55" s="228">
        <f t="shared" si="12"/>
        <v>0</v>
      </c>
      <c r="M55" s="228">
        <f t="shared" si="12"/>
        <v>0</v>
      </c>
      <c r="N55" s="315">
        <f t="shared" si="12"/>
        <v>0</v>
      </c>
      <c r="O55" s="303">
        <f t="shared" si="12"/>
        <v>0</v>
      </c>
      <c r="P55" s="304">
        <f t="shared" si="12"/>
        <v>0</v>
      </c>
      <c r="Q55" s="304">
        <f t="shared" si="12"/>
        <v>0</v>
      </c>
      <c r="R55" s="304">
        <f t="shared" si="12"/>
        <v>0</v>
      </c>
      <c r="S55" s="304">
        <f t="shared" si="12"/>
        <v>0</v>
      </c>
      <c r="T55" s="304">
        <f t="shared" si="12"/>
        <v>0</v>
      </c>
      <c r="U55" s="304">
        <f t="shared" si="12"/>
        <v>0</v>
      </c>
      <c r="V55" s="305">
        <f t="shared" si="12"/>
        <v>0</v>
      </c>
      <c r="W55" s="212">
        <f t="shared" si="2"/>
        <v>0</v>
      </c>
    </row>
    <row r="56" spans="1:23" s="232" customFormat="1" ht="15.75" thickBot="1">
      <c r="A56" s="559" t="s">
        <v>305</v>
      </c>
      <c r="B56" s="560"/>
      <c r="C56" s="560"/>
      <c r="D56" s="560"/>
      <c r="E56" s="560"/>
      <c r="F56" s="560"/>
      <c r="G56" s="560"/>
      <c r="H56" s="560"/>
      <c r="I56" s="56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1"/>
      <c r="W56" s="212">
        <f t="shared" si="2"/>
        <v>0</v>
      </c>
    </row>
    <row r="57" spans="1:23">
      <c r="A57" s="408" t="s">
        <v>387</v>
      </c>
      <c r="B57" s="264" t="s">
        <v>315</v>
      </c>
      <c r="C57" s="233"/>
      <c r="D57" s="233"/>
      <c r="E57" s="234"/>
      <c r="F57" s="234"/>
      <c r="G57" s="233">
        <v>1.5</v>
      </c>
      <c r="H57" s="235">
        <f>G57*30</f>
        <v>45</v>
      </c>
      <c r="I57" s="235"/>
      <c r="J57" s="235"/>
      <c r="K57" s="250"/>
      <c r="L57" s="250"/>
      <c r="M57" s="250">
        <v>30</v>
      </c>
      <c r="N57" s="251">
        <v>15</v>
      </c>
      <c r="O57" s="252"/>
      <c r="P57" s="209"/>
      <c r="Q57" s="209"/>
      <c r="R57" s="209"/>
      <c r="S57" s="209"/>
      <c r="T57" s="209"/>
      <c r="U57" s="209"/>
      <c r="V57" s="211"/>
      <c r="W57" s="212"/>
    </row>
    <row r="58" spans="1:23" ht="15.6" customHeight="1" thickBot="1">
      <c r="A58" s="414" t="s">
        <v>388</v>
      </c>
      <c r="B58" s="415" t="s">
        <v>306</v>
      </c>
      <c r="C58" s="238"/>
      <c r="D58" s="238"/>
      <c r="E58" s="239"/>
      <c r="F58" s="239"/>
      <c r="G58" s="238">
        <v>1.5</v>
      </c>
      <c r="H58" s="240">
        <f>G58*30</f>
        <v>45</v>
      </c>
      <c r="I58" s="240"/>
      <c r="J58" s="240"/>
      <c r="K58" s="241"/>
      <c r="L58" s="241"/>
      <c r="M58" s="241">
        <v>30</v>
      </c>
      <c r="N58" s="242">
        <v>15</v>
      </c>
      <c r="O58" s="243"/>
      <c r="P58" s="244"/>
      <c r="Q58" s="244"/>
      <c r="R58" s="244"/>
      <c r="S58" s="244"/>
      <c r="T58" s="244"/>
      <c r="U58" s="244"/>
      <c r="V58" s="245"/>
      <c r="W58" s="212"/>
    </row>
    <row r="59" spans="1:23" s="249" customFormat="1" ht="15.75" thickBot="1">
      <c r="A59" s="416"/>
      <c r="B59" s="277" t="s">
        <v>340</v>
      </c>
      <c r="C59" s="246">
        <f>COUNT(C56:C58)</f>
        <v>0</v>
      </c>
      <c r="D59" s="246">
        <f>COUNT(D56:D58)</f>
        <v>0</v>
      </c>
      <c r="E59" s="246"/>
      <c r="F59" s="246"/>
      <c r="G59" s="247">
        <f t="shared" ref="G59:U59" si="13">SUM(G56:G58)</f>
        <v>3</v>
      </c>
      <c r="H59" s="246">
        <f t="shared" si="13"/>
        <v>90</v>
      </c>
      <c r="I59" s="246">
        <f t="shared" si="13"/>
        <v>0</v>
      </c>
      <c r="J59" s="246">
        <f t="shared" si="13"/>
        <v>0</v>
      </c>
      <c r="K59" s="246">
        <f t="shared" si="13"/>
        <v>0</v>
      </c>
      <c r="L59" s="246">
        <f t="shared" si="13"/>
        <v>0</v>
      </c>
      <c r="M59" s="246">
        <f t="shared" si="13"/>
        <v>60</v>
      </c>
      <c r="N59" s="248">
        <f t="shared" si="13"/>
        <v>30</v>
      </c>
      <c r="O59" s="295">
        <f t="shared" si="13"/>
        <v>0</v>
      </c>
      <c r="P59" s="296">
        <f t="shared" si="13"/>
        <v>0</v>
      </c>
      <c r="Q59" s="296">
        <f t="shared" si="13"/>
        <v>0</v>
      </c>
      <c r="R59" s="296">
        <f t="shared" si="13"/>
        <v>0</v>
      </c>
      <c r="S59" s="296">
        <f t="shared" si="13"/>
        <v>0</v>
      </c>
      <c r="T59" s="296">
        <f t="shared" si="13"/>
        <v>0</v>
      </c>
      <c r="U59" s="296">
        <f t="shared" si="13"/>
        <v>0</v>
      </c>
      <c r="V59" s="297">
        <f>SUM(V56:V58)</f>
        <v>0</v>
      </c>
      <c r="W59" s="212"/>
    </row>
    <row r="60" spans="1:23" s="249" customFormat="1" ht="18" customHeight="1" thickBot="1">
      <c r="A60" s="417"/>
      <c r="B60" s="425" t="s">
        <v>407</v>
      </c>
      <c r="C60" s="286">
        <f t="shared" ref="C60:V60" si="14">C26+C51+C55+C59</f>
        <v>0</v>
      </c>
      <c r="D60" s="286">
        <f t="shared" si="14"/>
        <v>0</v>
      </c>
      <c r="E60" s="286">
        <f t="shared" si="14"/>
        <v>0</v>
      </c>
      <c r="F60" s="286">
        <f t="shared" si="14"/>
        <v>0</v>
      </c>
      <c r="G60" s="287">
        <f t="shared" si="14"/>
        <v>3</v>
      </c>
      <c r="H60" s="286">
        <f t="shared" si="14"/>
        <v>90</v>
      </c>
      <c r="I60" s="286">
        <f t="shared" si="14"/>
        <v>0</v>
      </c>
      <c r="J60" s="286">
        <f t="shared" si="14"/>
        <v>0</v>
      </c>
      <c r="K60" s="286">
        <f t="shared" si="14"/>
        <v>0</v>
      </c>
      <c r="L60" s="286">
        <f t="shared" si="14"/>
        <v>0</v>
      </c>
      <c r="M60" s="286">
        <f t="shared" si="14"/>
        <v>60</v>
      </c>
      <c r="N60" s="288">
        <f t="shared" si="14"/>
        <v>30</v>
      </c>
      <c r="O60" s="298">
        <f t="shared" si="14"/>
        <v>0</v>
      </c>
      <c r="P60" s="299">
        <f t="shared" si="14"/>
        <v>0</v>
      </c>
      <c r="Q60" s="299">
        <f t="shared" si="14"/>
        <v>0</v>
      </c>
      <c r="R60" s="299">
        <f t="shared" si="14"/>
        <v>0</v>
      </c>
      <c r="S60" s="299">
        <f t="shared" si="14"/>
        <v>0</v>
      </c>
      <c r="T60" s="299">
        <f t="shared" si="14"/>
        <v>0</v>
      </c>
      <c r="U60" s="299">
        <f t="shared" si="14"/>
        <v>0</v>
      </c>
      <c r="V60" s="300">
        <f t="shared" si="14"/>
        <v>0</v>
      </c>
      <c r="W60" s="212"/>
    </row>
    <row r="61" spans="1:23" s="232" customFormat="1">
      <c r="A61" s="559" t="s">
        <v>334</v>
      </c>
      <c r="B61" s="560"/>
      <c r="C61" s="560"/>
      <c r="D61" s="560"/>
      <c r="E61" s="560"/>
      <c r="F61" s="560"/>
      <c r="G61" s="560"/>
      <c r="H61" s="560"/>
      <c r="I61" s="560"/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1"/>
      <c r="W61" s="212"/>
    </row>
    <row r="62" spans="1:23" s="232" customFormat="1" ht="15.75" thickBot="1">
      <c r="A62" s="591" t="s">
        <v>395</v>
      </c>
      <c r="B62" s="592"/>
      <c r="C62" s="592"/>
      <c r="D62" s="592"/>
      <c r="E62" s="592"/>
      <c r="F62" s="592"/>
      <c r="G62" s="592"/>
      <c r="H62" s="592"/>
      <c r="I62" s="592"/>
      <c r="J62" s="592"/>
      <c r="K62" s="592"/>
      <c r="L62" s="592"/>
      <c r="M62" s="592"/>
      <c r="N62" s="592"/>
      <c r="O62" s="592"/>
      <c r="P62" s="592"/>
      <c r="Q62" s="592"/>
      <c r="R62" s="592"/>
      <c r="S62" s="592"/>
      <c r="T62" s="592"/>
      <c r="U62" s="592"/>
      <c r="V62" s="593"/>
      <c r="W62" s="212"/>
    </row>
    <row r="63" spans="1:23" ht="33.75" customHeight="1">
      <c r="A63" s="418" t="s">
        <v>341</v>
      </c>
      <c r="B63" s="392" t="s">
        <v>408</v>
      </c>
      <c r="C63" s="253"/>
      <c r="D63" s="254">
        <v>3</v>
      </c>
      <c r="E63" s="254"/>
      <c r="F63" s="254"/>
      <c r="G63" s="254">
        <v>3</v>
      </c>
      <c r="H63" s="255">
        <f>G63*30</f>
        <v>90</v>
      </c>
      <c r="I63" s="255">
        <v>44</v>
      </c>
      <c r="J63" s="255"/>
      <c r="K63" s="256"/>
      <c r="L63" s="256"/>
      <c r="M63" s="256"/>
      <c r="N63" s="257">
        <f>H63-I63</f>
        <v>46</v>
      </c>
      <c r="O63" s="252"/>
      <c r="P63" s="209"/>
      <c r="Q63" s="208">
        <f>I63/Q8</f>
        <v>2.4444444444444446</v>
      </c>
      <c r="R63" s="209"/>
      <c r="S63" s="209"/>
      <c r="T63" s="209"/>
      <c r="U63" s="209"/>
      <c r="V63" s="211"/>
      <c r="W63" s="212"/>
    </row>
    <row r="64" spans="1:23" ht="31.5" customHeight="1">
      <c r="A64" s="418" t="s">
        <v>342</v>
      </c>
      <c r="B64" s="270" t="s">
        <v>391</v>
      </c>
      <c r="C64" s="253"/>
      <c r="D64" s="254">
        <v>4</v>
      </c>
      <c r="E64" s="254"/>
      <c r="F64" s="254"/>
      <c r="G64" s="254">
        <v>3</v>
      </c>
      <c r="H64" s="255">
        <f>G64*30</f>
        <v>90</v>
      </c>
      <c r="I64" s="255">
        <v>44</v>
      </c>
      <c r="J64" s="255"/>
      <c r="K64" s="256"/>
      <c r="L64" s="256"/>
      <c r="M64" s="256"/>
      <c r="N64" s="257">
        <f>H64-I64</f>
        <v>46</v>
      </c>
      <c r="O64" s="301"/>
      <c r="P64" s="256"/>
      <c r="Q64" s="256"/>
      <c r="R64" s="214">
        <f>I64/17</f>
        <v>2.5882352941176472</v>
      </c>
      <c r="S64" s="256"/>
      <c r="T64" s="256"/>
      <c r="U64" s="256"/>
      <c r="V64" s="302"/>
      <c r="W64" s="212"/>
    </row>
    <row r="65" spans="1:23" ht="32.25" customHeight="1">
      <c r="A65" s="418" t="s">
        <v>343</v>
      </c>
      <c r="B65" s="271" t="s">
        <v>391</v>
      </c>
      <c r="C65" s="213"/>
      <c r="D65" s="213">
        <v>5</v>
      </c>
      <c r="E65" s="213"/>
      <c r="F65" s="213"/>
      <c r="G65" s="213">
        <v>3</v>
      </c>
      <c r="H65" s="214">
        <f>G65*30</f>
        <v>90</v>
      </c>
      <c r="I65" s="214">
        <v>44</v>
      </c>
      <c r="J65" s="214"/>
      <c r="K65" s="215"/>
      <c r="L65" s="215"/>
      <c r="M65" s="215"/>
      <c r="N65" s="216">
        <f>H65-I65</f>
        <v>46</v>
      </c>
      <c r="O65" s="218"/>
      <c r="P65" s="215"/>
      <c r="Q65" s="215"/>
      <c r="R65" s="215"/>
      <c r="S65" s="214">
        <f>I65/14</f>
        <v>3.1428571428571428</v>
      </c>
      <c r="T65" s="215"/>
      <c r="U65" s="215"/>
      <c r="V65" s="217"/>
      <c r="W65" s="212"/>
    </row>
    <row r="66" spans="1:23" ht="33.75" customHeight="1" thickBot="1">
      <c r="A66" s="418" t="s">
        <v>344</v>
      </c>
      <c r="B66" s="271" t="s">
        <v>391</v>
      </c>
      <c r="C66" s="213"/>
      <c r="D66" s="213">
        <v>6</v>
      </c>
      <c r="E66" s="213"/>
      <c r="F66" s="213"/>
      <c r="G66" s="213">
        <v>3</v>
      </c>
      <c r="H66" s="214">
        <f>G66*30</f>
        <v>90</v>
      </c>
      <c r="I66" s="214">
        <v>44</v>
      </c>
      <c r="J66" s="214"/>
      <c r="K66" s="215"/>
      <c r="L66" s="215"/>
      <c r="M66" s="215"/>
      <c r="N66" s="216">
        <f>H66-I66</f>
        <v>46</v>
      </c>
      <c r="O66" s="218"/>
      <c r="P66" s="215"/>
      <c r="Q66" s="215"/>
      <c r="R66" s="215"/>
      <c r="S66" s="215"/>
      <c r="T66" s="214">
        <f>I66/T8</f>
        <v>2.5882352941176472</v>
      </c>
      <c r="U66" s="214"/>
      <c r="V66" s="217"/>
      <c r="W66" s="212"/>
    </row>
    <row r="67" spans="1:23" s="232" customFormat="1" ht="29.25" thickBot="1">
      <c r="A67" s="419"/>
      <c r="B67" s="276" t="s">
        <v>414</v>
      </c>
      <c r="C67" s="258"/>
      <c r="D67" s="258">
        <f>COUNT(D63:D66)</f>
        <v>4</v>
      </c>
      <c r="E67" s="258"/>
      <c r="F67" s="258"/>
      <c r="G67" s="259">
        <f>SUM(G63:G66)</f>
        <v>12</v>
      </c>
      <c r="H67" s="260">
        <f t="shared" ref="H67:U67" si="15">SUM(H63:H66)</f>
        <v>360</v>
      </c>
      <c r="I67" s="260">
        <f t="shared" si="15"/>
        <v>176</v>
      </c>
      <c r="J67" s="260">
        <f t="shared" si="15"/>
        <v>0</v>
      </c>
      <c r="K67" s="260">
        <f t="shared" si="15"/>
        <v>0</v>
      </c>
      <c r="L67" s="260">
        <f t="shared" si="15"/>
        <v>0</v>
      </c>
      <c r="M67" s="260">
        <f t="shared" si="15"/>
        <v>0</v>
      </c>
      <c r="N67" s="261">
        <f t="shared" si="15"/>
        <v>184</v>
      </c>
      <c r="O67" s="303">
        <f t="shared" si="15"/>
        <v>0</v>
      </c>
      <c r="P67" s="304">
        <f t="shared" si="15"/>
        <v>0</v>
      </c>
      <c r="Q67" s="304">
        <f t="shared" si="15"/>
        <v>2.4444444444444446</v>
      </c>
      <c r="R67" s="304">
        <f t="shared" si="15"/>
        <v>2.5882352941176472</v>
      </c>
      <c r="S67" s="304">
        <f t="shared" si="15"/>
        <v>3.1428571428571428</v>
      </c>
      <c r="T67" s="304">
        <f t="shared" si="15"/>
        <v>2.5882352941176472</v>
      </c>
      <c r="U67" s="304">
        <f t="shared" si="15"/>
        <v>0</v>
      </c>
      <c r="V67" s="305">
        <f>SUM(V63:V66)</f>
        <v>0</v>
      </c>
      <c r="W67" s="212"/>
    </row>
    <row r="68" spans="1:23" s="232" customFormat="1" ht="14.25" customHeight="1" thickBot="1">
      <c r="A68" s="565" t="s">
        <v>396</v>
      </c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7"/>
      <c r="W68" s="212"/>
    </row>
    <row r="69" spans="1:23" ht="33.75" customHeight="1">
      <c r="A69" s="421" t="s">
        <v>345</v>
      </c>
      <c r="B69" s="272" t="s">
        <v>392</v>
      </c>
      <c r="C69" s="213"/>
      <c r="D69" s="213">
        <v>6</v>
      </c>
      <c r="E69" s="213"/>
      <c r="F69" s="213"/>
      <c r="G69" s="213">
        <v>4</v>
      </c>
      <c r="H69" s="214">
        <f t="shared" ref="H69:H71" si="16">G69*30</f>
        <v>120</v>
      </c>
      <c r="I69" s="214">
        <v>60</v>
      </c>
      <c r="J69" s="214"/>
      <c r="K69" s="215"/>
      <c r="L69" s="215"/>
      <c r="M69" s="215"/>
      <c r="N69" s="216">
        <f t="shared" ref="N69:N71" si="17">H69-I69</f>
        <v>60</v>
      </c>
      <c r="O69" s="218"/>
      <c r="P69" s="215"/>
      <c r="Q69" s="215"/>
      <c r="R69" s="215"/>
      <c r="S69" s="215"/>
      <c r="T69" s="214">
        <f>I69/T8</f>
        <v>3.5294117647058822</v>
      </c>
      <c r="U69" s="214"/>
      <c r="V69" s="217"/>
      <c r="W69" s="212"/>
    </row>
    <row r="70" spans="1:23" ht="33.75" customHeight="1">
      <c r="A70" s="421" t="s">
        <v>346</v>
      </c>
      <c r="B70" s="272" t="s">
        <v>392</v>
      </c>
      <c r="C70" s="213"/>
      <c r="D70" s="213">
        <v>7</v>
      </c>
      <c r="E70" s="213"/>
      <c r="F70" s="213"/>
      <c r="G70" s="213">
        <v>4</v>
      </c>
      <c r="H70" s="214">
        <f>G70*30</f>
        <v>120</v>
      </c>
      <c r="I70" s="214">
        <v>60</v>
      </c>
      <c r="J70" s="214"/>
      <c r="K70" s="215"/>
      <c r="L70" s="215"/>
      <c r="M70" s="215"/>
      <c r="N70" s="216">
        <f>H70-I70</f>
        <v>60</v>
      </c>
      <c r="O70" s="218"/>
      <c r="P70" s="215"/>
      <c r="Q70" s="215"/>
      <c r="R70" s="215"/>
      <c r="S70" s="215"/>
      <c r="T70" s="214"/>
      <c r="U70" s="214">
        <f>I70/U8</f>
        <v>3.3333333333333335</v>
      </c>
      <c r="V70" s="217"/>
      <c r="W70" s="212"/>
    </row>
    <row r="71" spans="1:23" ht="33.75" customHeight="1" thickBot="1">
      <c r="A71" s="420" t="s">
        <v>347</v>
      </c>
      <c r="B71" s="272" t="s">
        <v>392</v>
      </c>
      <c r="C71" s="213"/>
      <c r="D71" s="213">
        <v>8</v>
      </c>
      <c r="E71" s="213"/>
      <c r="F71" s="213"/>
      <c r="G71" s="213">
        <v>4</v>
      </c>
      <c r="H71" s="214">
        <f t="shared" si="16"/>
        <v>120</v>
      </c>
      <c r="I71" s="214">
        <v>60</v>
      </c>
      <c r="J71" s="214"/>
      <c r="K71" s="215"/>
      <c r="L71" s="215"/>
      <c r="M71" s="215"/>
      <c r="N71" s="216">
        <f t="shared" si="17"/>
        <v>60</v>
      </c>
      <c r="O71" s="218"/>
      <c r="P71" s="215"/>
      <c r="Q71" s="215"/>
      <c r="R71" s="215"/>
      <c r="S71" s="215"/>
      <c r="T71" s="215"/>
      <c r="U71" s="214"/>
      <c r="V71" s="217">
        <f>I71/V8</f>
        <v>6</v>
      </c>
      <c r="W71" s="212"/>
    </row>
    <row r="72" spans="1:23" ht="29.25" thickBot="1">
      <c r="A72" s="570"/>
      <c r="B72" s="265" t="s">
        <v>415</v>
      </c>
      <c r="C72" s="266"/>
      <c r="D72" s="262">
        <f>COUNT(D69:D71)</f>
        <v>3</v>
      </c>
      <c r="E72" s="262"/>
      <c r="F72" s="262"/>
      <c r="G72" s="229">
        <f t="shared" ref="G72:V72" si="18">SUM(G69:G71)</f>
        <v>12</v>
      </c>
      <c r="H72" s="230">
        <f t="shared" si="18"/>
        <v>360</v>
      </c>
      <c r="I72" s="230">
        <f t="shared" si="18"/>
        <v>180</v>
      </c>
      <c r="J72" s="230">
        <f t="shared" si="18"/>
        <v>0</v>
      </c>
      <c r="K72" s="230">
        <f t="shared" si="18"/>
        <v>0</v>
      </c>
      <c r="L72" s="230">
        <f t="shared" si="18"/>
        <v>0</v>
      </c>
      <c r="M72" s="230">
        <f t="shared" si="18"/>
        <v>0</v>
      </c>
      <c r="N72" s="267">
        <f t="shared" si="18"/>
        <v>180</v>
      </c>
      <c r="O72" s="306">
        <f t="shared" si="18"/>
        <v>0</v>
      </c>
      <c r="P72" s="293">
        <f t="shared" si="18"/>
        <v>0</v>
      </c>
      <c r="Q72" s="293">
        <f t="shared" si="18"/>
        <v>0</v>
      </c>
      <c r="R72" s="293">
        <f t="shared" si="18"/>
        <v>0</v>
      </c>
      <c r="S72" s="293">
        <f t="shared" si="18"/>
        <v>0</v>
      </c>
      <c r="T72" s="293">
        <f t="shared" si="18"/>
        <v>3.5294117647058822</v>
      </c>
      <c r="U72" s="293">
        <f t="shared" si="18"/>
        <v>3.3333333333333335</v>
      </c>
      <c r="V72" s="294">
        <f t="shared" si="18"/>
        <v>6</v>
      </c>
      <c r="W72" s="212"/>
    </row>
    <row r="73" spans="1:23" ht="15.75" customHeight="1" thickBot="1">
      <c r="A73" s="571"/>
      <c r="B73" s="426" t="s">
        <v>416</v>
      </c>
      <c r="C73" s="427">
        <f t="shared" ref="C73:V73" si="19">SUM(C67,C72)</f>
        <v>0</v>
      </c>
      <c r="D73" s="428">
        <f t="shared" si="19"/>
        <v>7</v>
      </c>
      <c r="E73" s="428">
        <f t="shared" si="19"/>
        <v>0</v>
      </c>
      <c r="F73" s="428">
        <f t="shared" si="19"/>
        <v>0</v>
      </c>
      <c r="G73" s="429">
        <f t="shared" si="19"/>
        <v>24</v>
      </c>
      <c r="H73" s="428">
        <f t="shared" si="19"/>
        <v>720</v>
      </c>
      <c r="I73" s="428">
        <f t="shared" si="19"/>
        <v>356</v>
      </c>
      <c r="J73" s="428">
        <f t="shared" si="19"/>
        <v>0</v>
      </c>
      <c r="K73" s="428">
        <f t="shared" si="19"/>
        <v>0</v>
      </c>
      <c r="L73" s="428">
        <f t="shared" si="19"/>
        <v>0</v>
      </c>
      <c r="M73" s="428">
        <f t="shared" si="19"/>
        <v>0</v>
      </c>
      <c r="N73" s="430">
        <f t="shared" si="19"/>
        <v>364</v>
      </c>
      <c r="O73" s="431">
        <f t="shared" si="19"/>
        <v>0</v>
      </c>
      <c r="P73" s="432">
        <f t="shared" si="19"/>
        <v>0</v>
      </c>
      <c r="Q73" s="432">
        <f t="shared" si="19"/>
        <v>2.4444444444444446</v>
      </c>
      <c r="R73" s="432">
        <f t="shared" si="19"/>
        <v>2.5882352941176472</v>
      </c>
      <c r="S73" s="432">
        <f t="shared" si="19"/>
        <v>3.1428571428571428</v>
      </c>
      <c r="T73" s="432">
        <f t="shared" si="19"/>
        <v>6.117647058823529</v>
      </c>
      <c r="U73" s="432">
        <f t="shared" si="19"/>
        <v>3.3333333333333335</v>
      </c>
      <c r="V73" s="433">
        <f t="shared" si="19"/>
        <v>6</v>
      </c>
      <c r="W73" s="212"/>
    </row>
    <row r="74" spans="1:23" ht="15.75" customHeight="1" thickBot="1">
      <c r="A74" s="571"/>
      <c r="B74" s="322" t="s">
        <v>308</v>
      </c>
      <c r="C74" s="323">
        <f>C75+C76</f>
        <v>0</v>
      </c>
      <c r="D74" s="320">
        <f t="shared" ref="D74:U74" si="20">D75+D76</f>
        <v>7</v>
      </c>
      <c r="E74" s="320">
        <f t="shared" si="20"/>
        <v>0</v>
      </c>
      <c r="F74" s="320">
        <f t="shared" si="20"/>
        <v>0</v>
      </c>
      <c r="G74" s="321">
        <f t="shared" si="20"/>
        <v>27</v>
      </c>
      <c r="H74" s="320">
        <f t="shared" si="20"/>
        <v>810</v>
      </c>
      <c r="I74" s="320">
        <f t="shared" si="20"/>
        <v>356</v>
      </c>
      <c r="J74" s="320">
        <f t="shared" si="20"/>
        <v>0</v>
      </c>
      <c r="K74" s="320">
        <f t="shared" si="20"/>
        <v>0</v>
      </c>
      <c r="L74" s="320">
        <f t="shared" si="20"/>
        <v>0</v>
      </c>
      <c r="M74" s="320">
        <f t="shared" si="20"/>
        <v>60</v>
      </c>
      <c r="N74" s="348">
        <f t="shared" si="20"/>
        <v>394</v>
      </c>
      <c r="O74" s="349">
        <f t="shared" si="20"/>
        <v>0</v>
      </c>
      <c r="P74" s="307">
        <f t="shared" si="20"/>
        <v>0</v>
      </c>
      <c r="Q74" s="307">
        <f t="shared" si="20"/>
        <v>2.4444444444444446</v>
      </c>
      <c r="R74" s="307">
        <f t="shared" si="20"/>
        <v>2.5882352941176472</v>
      </c>
      <c r="S74" s="307">
        <f t="shared" si="20"/>
        <v>3.1428571428571428</v>
      </c>
      <c r="T74" s="307">
        <f t="shared" si="20"/>
        <v>6.117647058823529</v>
      </c>
      <c r="U74" s="307">
        <f t="shared" si="20"/>
        <v>3.3333333333333335</v>
      </c>
      <c r="V74" s="308">
        <f t="shared" ref="V74" si="21">V75+V76</f>
        <v>6</v>
      </c>
      <c r="W74" s="263"/>
    </row>
    <row r="75" spans="1:23" ht="16.149999999999999" customHeight="1" thickBot="1">
      <c r="A75" s="571"/>
      <c r="B75" s="322" t="s">
        <v>335</v>
      </c>
      <c r="C75" s="323">
        <f>C60</f>
        <v>0</v>
      </c>
      <c r="D75" s="320">
        <f t="shared" ref="D75:U75" si="22">D60</f>
        <v>0</v>
      </c>
      <c r="E75" s="320">
        <f t="shared" si="22"/>
        <v>0</v>
      </c>
      <c r="F75" s="320">
        <f t="shared" si="22"/>
        <v>0</v>
      </c>
      <c r="G75" s="321">
        <f t="shared" si="22"/>
        <v>3</v>
      </c>
      <c r="H75" s="320">
        <f t="shared" si="22"/>
        <v>90</v>
      </c>
      <c r="I75" s="320">
        <f t="shared" si="22"/>
        <v>0</v>
      </c>
      <c r="J75" s="320">
        <f t="shared" si="22"/>
        <v>0</v>
      </c>
      <c r="K75" s="320">
        <f t="shared" si="22"/>
        <v>0</v>
      </c>
      <c r="L75" s="320">
        <f t="shared" si="22"/>
        <v>0</v>
      </c>
      <c r="M75" s="320">
        <f t="shared" si="22"/>
        <v>60</v>
      </c>
      <c r="N75" s="348">
        <f t="shared" si="22"/>
        <v>30</v>
      </c>
      <c r="O75" s="349">
        <f t="shared" si="22"/>
        <v>0</v>
      </c>
      <c r="P75" s="307">
        <f t="shared" si="22"/>
        <v>0</v>
      </c>
      <c r="Q75" s="307">
        <f t="shared" si="22"/>
        <v>0</v>
      </c>
      <c r="R75" s="307">
        <f t="shared" si="22"/>
        <v>0</v>
      </c>
      <c r="S75" s="307">
        <f t="shared" si="22"/>
        <v>0</v>
      </c>
      <c r="T75" s="307">
        <f t="shared" si="22"/>
        <v>0</v>
      </c>
      <c r="U75" s="307">
        <f t="shared" si="22"/>
        <v>0</v>
      </c>
      <c r="V75" s="308">
        <f t="shared" ref="V75" si="23">V60</f>
        <v>0</v>
      </c>
      <c r="W75" s="212"/>
    </row>
    <row r="76" spans="1:23" ht="16.149999999999999" customHeight="1" thickBot="1">
      <c r="A76" s="571"/>
      <c r="B76" s="317" t="s">
        <v>336</v>
      </c>
      <c r="C76" s="325">
        <f>C73</f>
        <v>0</v>
      </c>
      <c r="D76" s="326">
        <f t="shared" ref="D76:U76" si="24">D73</f>
        <v>7</v>
      </c>
      <c r="E76" s="326">
        <f t="shared" si="24"/>
        <v>0</v>
      </c>
      <c r="F76" s="326">
        <f t="shared" si="24"/>
        <v>0</v>
      </c>
      <c r="G76" s="327">
        <f t="shared" si="24"/>
        <v>24</v>
      </c>
      <c r="H76" s="326">
        <f t="shared" si="24"/>
        <v>720</v>
      </c>
      <c r="I76" s="326">
        <f t="shared" si="24"/>
        <v>356</v>
      </c>
      <c r="J76" s="326">
        <f t="shared" si="24"/>
        <v>0</v>
      </c>
      <c r="K76" s="326">
        <f t="shared" si="24"/>
        <v>0</v>
      </c>
      <c r="L76" s="326">
        <f t="shared" si="24"/>
        <v>0</v>
      </c>
      <c r="M76" s="326">
        <f t="shared" si="24"/>
        <v>0</v>
      </c>
      <c r="N76" s="364">
        <f t="shared" si="24"/>
        <v>364</v>
      </c>
      <c r="O76" s="365">
        <f t="shared" si="24"/>
        <v>0</v>
      </c>
      <c r="P76" s="318">
        <f t="shared" si="24"/>
        <v>0</v>
      </c>
      <c r="Q76" s="318">
        <f t="shared" si="24"/>
        <v>2.4444444444444446</v>
      </c>
      <c r="R76" s="318">
        <f t="shared" si="24"/>
        <v>2.5882352941176472</v>
      </c>
      <c r="S76" s="318">
        <f t="shared" si="24"/>
        <v>3.1428571428571428</v>
      </c>
      <c r="T76" s="318">
        <f t="shared" si="24"/>
        <v>6.117647058823529</v>
      </c>
      <c r="U76" s="318">
        <f t="shared" si="24"/>
        <v>3.3333333333333335</v>
      </c>
      <c r="V76" s="319">
        <f t="shared" ref="V76" si="25">V73</f>
        <v>6</v>
      </c>
      <c r="W76" s="212"/>
    </row>
    <row r="77" spans="1:23" ht="15.75" thickBot="1">
      <c r="A77" s="571"/>
      <c r="B77" s="328" t="s">
        <v>268</v>
      </c>
      <c r="C77" s="36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315"/>
      <c r="O77" s="292">
        <f>O74</f>
        <v>0</v>
      </c>
      <c r="P77" s="293">
        <f t="shared" ref="P77:V77" si="26">P74</f>
        <v>0</v>
      </c>
      <c r="Q77" s="293">
        <f t="shared" si="26"/>
        <v>2.4444444444444446</v>
      </c>
      <c r="R77" s="293">
        <f t="shared" si="26"/>
        <v>2.5882352941176472</v>
      </c>
      <c r="S77" s="293">
        <f t="shared" si="26"/>
        <v>3.1428571428571428</v>
      </c>
      <c r="T77" s="293">
        <f t="shared" si="26"/>
        <v>6.117647058823529</v>
      </c>
      <c r="U77" s="293">
        <f t="shared" si="26"/>
        <v>3.3333333333333335</v>
      </c>
      <c r="V77" s="294">
        <f t="shared" si="26"/>
        <v>6</v>
      </c>
      <c r="W77" s="212"/>
    </row>
    <row r="78" spans="1:23" ht="15.75" thickBot="1">
      <c r="A78" s="571"/>
      <c r="B78" s="328" t="s">
        <v>261</v>
      </c>
      <c r="C78" s="329"/>
      <c r="D78" s="329"/>
      <c r="E78" s="329"/>
      <c r="F78" s="329"/>
      <c r="G78" s="329"/>
      <c r="H78" s="329"/>
      <c r="I78" s="330"/>
      <c r="J78" s="330"/>
      <c r="K78" s="331"/>
      <c r="L78" s="331"/>
      <c r="M78" s="331"/>
      <c r="N78" s="332"/>
      <c r="O78" s="333"/>
      <c r="P78" s="324"/>
      <c r="Q78" s="324"/>
      <c r="R78" s="324"/>
      <c r="S78" s="324"/>
      <c r="T78" s="324"/>
      <c r="U78" s="324"/>
      <c r="V78" s="334"/>
      <c r="W78" s="212"/>
    </row>
    <row r="79" spans="1:23" ht="15.75" thickBot="1">
      <c r="A79" s="571"/>
      <c r="B79" s="335" t="s">
        <v>129</v>
      </c>
      <c r="C79" s="285"/>
      <c r="D79" s="336"/>
      <c r="E79" s="336"/>
      <c r="F79" s="336"/>
      <c r="G79" s="336"/>
      <c r="H79" s="336"/>
      <c r="I79" s="336"/>
      <c r="J79" s="336"/>
      <c r="K79" s="337"/>
      <c r="L79" s="337"/>
      <c r="M79" s="337"/>
      <c r="N79" s="338"/>
      <c r="O79" s="339"/>
      <c r="P79" s="340"/>
      <c r="Q79" s="340"/>
      <c r="R79" s="340"/>
      <c r="S79" s="340"/>
      <c r="T79" s="340"/>
      <c r="U79" s="340"/>
      <c r="V79" s="341"/>
      <c r="W79" s="212"/>
    </row>
    <row r="80" spans="1:23" ht="15.75" thickBot="1">
      <c r="A80" s="571"/>
      <c r="B80" s="328" t="s">
        <v>313</v>
      </c>
      <c r="C80" s="329"/>
      <c r="D80" s="329"/>
      <c r="E80" s="329"/>
      <c r="F80" s="329"/>
      <c r="G80" s="329"/>
      <c r="H80" s="329"/>
      <c r="I80" s="329"/>
      <c r="J80" s="329"/>
      <c r="K80" s="331"/>
      <c r="L80" s="331"/>
      <c r="M80" s="331"/>
      <c r="N80" s="332"/>
      <c r="O80" s="333"/>
      <c r="P80" s="324"/>
      <c r="Q80" s="324"/>
      <c r="R80" s="324"/>
      <c r="S80" s="324"/>
      <c r="T80" s="324"/>
      <c r="U80" s="324"/>
      <c r="V80" s="334"/>
      <c r="W80" s="212"/>
    </row>
    <row r="81" spans="1:75" ht="15.75" thickBot="1">
      <c r="A81" s="571"/>
      <c r="B81" s="342" t="s">
        <v>126</v>
      </c>
      <c r="C81" s="343"/>
      <c r="D81" s="343"/>
      <c r="E81" s="343"/>
      <c r="F81" s="343"/>
      <c r="G81" s="343"/>
      <c r="H81" s="343"/>
      <c r="I81" s="343"/>
      <c r="J81" s="343"/>
      <c r="K81" s="343"/>
      <c r="L81" s="343"/>
      <c r="M81" s="343"/>
      <c r="N81" s="344"/>
      <c r="O81" s="345"/>
      <c r="P81" s="346"/>
      <c r="Q81" s="346"/>
      <c r="R81" s="346"/>
      <c r="S81" s="346"/>
      <c r="T81" s="346"/>
      <c r="U81" s="346"/>
      <c r="V81" s="347"/>
      <c r="W81" s="212"/>
    </row>
    <row r="82" spans="1:75" ht="29.25" thickBot="1">
      <c r="A82" s="571"/>
      <c r="B82" s="350" t="s">
        <v>389</v>
      </c>
      <c r="C82" s="351"/>
      <c r="D82" s="352"/>
      <c r="E82" s="352"/>
      <c r="F82" s="352"/>
      <c r="G82" s="353"/>
      <c r="H82" s="352"/>
      <c r="I82" s="352"/>
      <c r="J82" s="352"/>
      <c r="K82" s="352"/>
      <c r="L82" s="352"/>
      <c r="M82" s="352"/>
      <c r="N82" s="354"/>
      <c r="O82" s="355"/>
      <c r="P82" s="356"/>
      <c r="Q82" s="356"/>
      <c r="R82" s="356"/>
      <c r="S82" s="356"/>
      <c r="T82" s="356"/>
      <c r="U82" s="356"/>
      <c r="V82" s="357"/>
      <c r="W82" s="212"/>
    </row>
    <row r="83" spans="1:75" ht="35.25" customHeight="1" thickBot="1">
      <c r="A83" s="572"/>
      <c r="B83" s="358" t="s">
        <v>390</v>
      </c>
      <c r="C83" s="359"/>
      <c r="D83" s="360"/>
      <c r="E83" s="360"/>
      <c r="F83" s="360"/>
      <c r="G83" s="361">
        <v>7</v>
      </c>
      <c r="H83" s="362">
        <f>G83*30</f>
        <v>210</v>
      </c>
      <c r="I83" s="360"/>
      <c r="J83" s="360"/>
      <c r="K83" s="360"/>
      <c r="L83" s="360"/>
      <c r="M83" s="360"/>
      <c r="N83" s="363"/>
      <c r="O83" s="355"/>
      <c r="P83" s="356"/>
      <c r="Q83" s="356"/>
      <c r="R83" s="356"/>
      <c r="S83" s="356"/>
      <c r="T83" s="356"/>
      <c r="U83" s="356"/>
      <c r="V83" s="357"/>
      <c r="W83" s="212"/>
    </row>
    <row r="84" spans="1:75" ht="12" customHeight="1" thickBot="1">
      <c r="B84" s="369"/>
      <c r="C84" s="370"/>
      <c r="D84" s="370"/>
      <c r="E84" s="370"/>
      <c r="F84" s="370"/>
      <c r="G84" s="371"/>
      <c r="H84" s="372"/>
      <c r="I84" s="370"/>
      <c r="J84" s="370"/>
      <c r="K84" s="370"/>
      <c r="L84" s="370"/>
      <c r="M84" s="370"/>
      <c r="N84" s="370"/>
      <c r="O84" s="373"/>
      <c r="P84" s="373"/>
      <c r="Q84" s="373"/>
      <c r="R84" s="373"/>
      <c r="S84" s="373"/>
      <c r="T84" s="373"/>
      <c r="U84" s="373"/>
      <c r="V84" s="373"/>
      <c r="W84" s="212"/>
    </row>
    <row r="85" spans="1:75" ht="106.5" customHeight="1">
      <c r="B85" s="569" t="s">
        <v>401</v>
      </c>
      <c r="C85" s="569"/>
      <c r="D85" s="569"/>
      <c r="E85" s="569"/>
      <c r="F85" s="569"/>
      <c r="G85" s="569"/>
      <c r="H85" s="569"/>
      <c r="I85" s="569"/>
      <c r="J85" s="569"/>
      <c r="K85" s="569"/>
      <c r="L85" s="569"/>
      <c r="M85" s="569"/>
      <c r="N85" s="569"/>
      <c r="O85" s="569"/>
      <c r="P85" s="569"/>
      <c r="Q85" s="569"/>
      <c r="R85" s="569"/>
      <c r="S85" s="569"/>
      <c r="T85" s="569"/>
      <c r="U85" s="569"/>
      <c r="V85" s="569"/>
      <c r="W85" s="422"/>
      <c r="X85" s="422"/>
      <c r="Y85" s="422"/>
      <c r="Z85" s="422"/>
      <c r="AA85" s="422"/>
      <c r="AB85" s="422"/>
      <c r="AC85" s="422"/>
      <c r="AD85" s="422"/>
      <c r="AE85" s="422"/>
      <c r="AF85" s="422"/>
      <c r="AG85" s="422"/>
      <c r="AH85" s="422"/>
      <c r="AI85" s="422"/>
      <c r="AJ85" s="422"/>
      <c r="AK85" s="422"/>
      <c r="AL85" s="422"/>
      <c r="AM85" s="422"/>
      <c r="AN85" s="422"/>
      <c r="AO85" s="422"/>
      <c r="AP85" s="422"/>
      <c r="AQ85" s="422"/>
      <c r="AR85" s="422"/>
      <c r="AS85" s="422"/>
      <c r="AT85" s="422"/>
      <c r="AU85" s="422"/>
      <c r="AV85" s="422"/>
      <c r="AW85" s="422"/>
      <c r="AX85" s="422"/>
      <c r="AY85" s="422"/>
      <c r="AZ85" s="422"/>
      <c r="BA85" s="422"/>
      <c r="BB85" s="422"/>
      <c r="BC85" s="422"/>
      <c r="BD85" s="422"/>
      <c r="BE85" s="422"/>
      <c r="BF85" s="422"/>
      <c r="BG85" s="422"/>
      <c r="BH85" s="422"/>
      <c r="BI85" s="422"/>
      <c r="BJ85" s="422"/>
      <c r="BK85" s="422"/>
      <c r="BL85" s="422"/>
      <c r="BM85" s="422"/>
      <c r="BN85" s="422"/>
      <c r="BO85" s="422"/>
      <c r="BP85" s="422"/>
      <c r="BQ85" s="422"/>
      <c r="BR85" s="422"/>
      <c r="BS85" s="422"/>
      <c r="BT85" s="422"/>
      <c r="BU85" s="422"/>
      <c r="BV85" s="422"/>
    </row>
    <row r="86" spans="1:75" ht="69" customHeight="1">
      <c r="B86" s="569" t="s">
        <v>398</v>
      </c>
      <c r="C86" s="569"/>
      <c r="D86" s="569"/>
      <c r="E86" s="569"/>
      <c r="F86" s="569"/>
      <c r="G86" s="569"/>
      <c r="H86" s="569"/>
      <c r="I86" s="569"/>
      <c r="J86" s="569"/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423"/>
      <c r="X86" s="423"/>
      <c r="Y86" s="423"/>
      <c r="Z86" s="423"/>
      <c r="AA86" s="423"/>
      <c r="AB86" s="423"/>
      <c r="AC86" s="423"/>
      <c r="AD86" s="423"/>
      <c r="AE86" s="423"/>
      <c r="AF86" s="423"/>
      <c r="AG86" s="423"/>
      <c r="AH86" s="423"/>
      <c r="AI86" s="423"/>
      <c r="AJ86" s="423"/>
      <c r="AK86" s="423"/>
      <c r="AL86" s="423"/>
      <c r="AM86" s="423"/>
      <c r="AN86" s="423"/>
      <c r="AO86" s="423"/>
      <c r="AP86" s="423"/>
      <c r="AQ86" s="423"/>
      <c r="AR86" s="423"/>
      <c r="AS86" s="423"/>
      <c r="AT86" s="423"/>
      <c r="AU86" s="423"/>
      <c r="AV86" s="423"/>
      <c r="AW86" s="423"/>
      <c r="AX86" s="423"/>
      <c r="AY86" s="423"/>
      <c r="AZ86" s="423"/>
      <c r="BA86" s="423"/>
      <c r="BB86" s="423"/>
      <c r="BC86" s="423"/>
      <c r="BD86" s="423"/>
      <c r="BE86" s="423"/>
      <c r="BF86" s="423"/>
      <c r="BG86" s="423"/>
      <c r="BH86" s="423"/>
      <c r="BI86" s="423"/>
      <c r="BJ86" s="423"/>
      <c r="BK86" s="423"/>
      <c r="BL86" s="423"/>
      <c r="BM86" s="423"/>
      <c r="BN86" s="423"/>
      <c r="BO86" s="423"/>
      <c r="BP86" s="423"/>
      <c r="BQ86" s="423"/>
      <c r="BR86" s="423"/>
      <c r="BS86" s="423"/>
      <c r="BT86" s="423"/>
      <c r="BU86" s="423"/>
      <c r="BV86" s="423"/>
    </row>
    <row r="87" spans="1:75" ht="24" customHeight="1">
      <c r="B87" s="569" t="s">
        <v>393</v>
      </c>
      <c r="C87" s="569"/>
      <c r="D87" s="569"/>
      <c r="E87" s="569"/>
      <c r="F87" s="569"/>
      <c r="G87" s="569"/>
      <c r="H87" s="569"/>
      <c r="I87" s="569"/>
      <c r="J87" s="569"/>
      <c r="K87" s="569"/>
      <c r="L87" s="569"/>
      <c r="M87" s="569"/>
      <c r="N87" s="569"/>
      <c r="O87" s="375"/>
      <c r="P87" s="375"/>
      <c r="Q87" s="375"/>
      <c r="R87" s="375"/>
      <c r="S87" s="375"/>
      <c r="T87" s="375"/>
      <c r="U87" s="375"/>
      <c r="V87" s="375"/>
      <c r="W87" s="212"/>
    </row>
    <row r="88" spans="1:75" ht="16.149999999999999" customHeight="1">
      <c r="A88" s="386"/>
      <c r="B88" s="387"/>
      <c r="C88" s="388"/>
      <c r="D88" s="388"/>
      <c r="E88" s="388"/>
      <c r="F88" s="388"/>
      <c r="G88" s="388"/>
      <c r="H88" s="388"/>
      <c r="I88" s="388"/>
      <c r="J88" s="388"/>
      <c r="K88" s="388"/>
      <c r="L88" s="388"/>
      <c r="M88" s="388"/>
      <c r="N88" s="388"/>
      <c r="O88" s="389"/>
      <c r="P88" s="389"/>
      <c r="Q88" s="389"/>
      <c r="R88" s="389"/>
      <c r="S88" s="389"/>
      <c r="T88" s="389"/>
      <c r="U88" s="389"/>
      <c r="V88" s="389"/>
      <c r="W88" s="390"/>
      <c r="X88" s="390"/>
      <c r="Y88" s="390"/>
      <c r="Z88" s="391"/>
      <c r="AA88" s="391"/>
      <c r="AB88" s="391"/>
      <c r="AC88" s="391"/>
      <c r="AD88" s="391"/>
      <c r="AE88" s="391"/>
      <c r="AF88" s="391"/>
      <c r="AG88" s="391"/>
      <c r="AH88" s="391"/>
      <c r="AI88" s="390"/>
      <c r="AJ88" s="391"/>
      <c r="AK88" s="391"/>
      <c r="AL88" s="391"/>
      <c r="AM88" s="391"/>
      <c r="AN88" s="391"/>
      <c r="AO88" s="391"/>
      <c r="AP88" s="391"/>
      <c r="AQ88" s="391"/>
      <c r="AR88" s="391"/>
      <c r="AS88" s="390"/>
      <c r="AT88" s="391"/>
      <c r="AU88" s="391"/>
      <c r="AV88" s="391"/>
      <c r="AW88" s="391"/>
      <c r="AX88" s="391"/>
      <c r="AY88" s="391"/>
      <c r="AZ88" s="391"/>
      <c r="BA88" s="391"/>
      <c r="BB88" s="391"/>
      <c r="BC88" s="390"/>
      <c r="BD88" s="391"/>
      <c r="BE88" s="391"/>
      <c r="BF88" s="391"/>
      <c r="BG88" s="391"/>
      <c r="BH88" s="391"/>
      <c r="BI88" s="391"/>
      <c r="BJ88" s="391"/>
      <c r="BK88" s="391"/>
      <c r="BL88" s="391"/>
      <c r="BM88" s="390"/>
      <c r="BN88" s="391"/>
      <c r="BO88" s="391"/>
      <c r="BP88" s="391"/>
      <c r="BQ88" s="391"/>
      <c r="BR88" s="391"/>
      <c r="BS88" s="391"/>
      <c r="BT88" s="391"/>
      <c r="BU88" s="391"/>
      <c r="BV88" s="391"/>
      <c r="BW88" s="391"/>
    </row>
    <row r="89" spans="1:75" ht="28.5" customHeight="1">
      <c r="A89" s="424"/>
      <c r="B89" s="568" t="s">
        <v>399</v>
      </c>
      <c r="C89" s="568"/>
      <c r="D89" s="568"/>
      <c r="E89" s="568"/>
      <c r="F89" s="568"/>
      <c r="G89" s="568"/>
      <c r="H89" s="568"/>
      <c r="I89" s="568"/>
      <c r="J89" s="568"/>
      <c r="K89" s="568"/>
      <c r="L89" s="568"/>
      <c r="M89" s="568"/>
      <c r="N89" s="568"/>
      <c r="O89" s="568"/>
      <c r="P89" s="568"/>
      <c r="Q89" s="568"/>
      <c r="R89" s="568"/>
      <c r="S89" s="568"/>
      <c r="T89" s="568"/>
      <c r="U89" s="568"/>
      <c r="V89" s="568"/>
    </row>
    <row r="90" spans="1:75">
      <c r="A90" s="424"/>
      <c r="B90" s="278"/>
      <c r="O90" s="212"/>
      <c r="P90" s="212"/>
      <c r="Q90" s="212"/>
      <c r="R90" s="212"/>
      <c r="S90" s="212"/>
      <c r="V90" s="201"/>
    </row>
    <row r="91" spans="1:75" s="183" customFormat="1" ht="17.25" customHeight="1">
      <c r="A91" s="194"/>
      <c r="B91" s="558" t="s">
        <v>409</v>
      </c>
      <c r="C91" s="558"/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8"/>
      <c r="O91" s="558"/>
      <c r="P91" s="558"/>
      <c r="Q91" s="558"/>
      <c r="R91" s="558"/>
      <c r="S91" s="558"/>
      <c r="T91" s="558"/>
      <c r="U91" s="558"/>
      <c r="V91" s="558"/>
    </row>
    <row r="92" spans="1:75" s="183" customFormat="1" ht="15.75">
      <c r="A92" s="194"/>
      <c r="B92" s="378"/>
      <c r="O92" s="379"/>
      <c r="P92" s="379"/>
      <c r="Q92" s="379"/>
      <c r="R92" s="379"/>
      <c r="S92" s="379"/>
      <c r="T92" s="374"/>
      <c r="U92" s="374"/>
      <c r="V92" s="374"/>
    </row>
    <row r="93" spans="1:75" s="183" customFormat="1" ht="15.75">
      <c r="A93" s="194"/>
      <c r="B93" s="558" t="s">
        <v>402</v>
      </c>
      <c r="C93" s="558"/>
      <c r="D93" s="558"/>
      <c r="E93" s="558"/>
      <c r="F93" s="558"/>
      <c r="G93" s="558"/>
      <c r="H93" s="558"/>
      <c r="I93" s="558"/>
      <c r="J93" s="558"/>
      <c r="K93" s="558"/>
      <c r="L93" s="558"/>
      <c r="M93" s="558"/>
      <c r="N93" s="558"/>
      <c r="O93" s="558"/>
      <c r="P93" s="558"/>
      <c r="Q93" s="558"/>
      <c r="R93" s="558"/>
      <c r="S93" s="558"/>
      <c r="T93" s="558"/>
      <c r="U93" s="558"/>
      <c r="V93" s="558"/>
    </row>
    <row r="94" spans="1:75" s="183" customFormat="1" ht="15.75">
      <c r="A94" s="194"/>
      <c r="B94" s="189"/>
      <c r="O94" s="379"/>
      <c r="P94" s="379"/>
      <c r="Q94" s="379"/>
      <c r="R94" s="379"/>
      <c r="S94" s="379"/>
      <c r="T94" s="374"/>
      <c r="U94" s="374"/>
      <c r="V94" s="374"/>
    </row>
    <row r="95" spans="1:75" s="183" customFormat="1" ht="31.15" customHeight="1">
      <c r="A95" s="194"/>
      <c r="B95" s="558" t="s">
        <v>397</v>
      </c>
      <c r="C95" s="558"/>
      <c r="D95" s="558"/>
      <c r="E95" s="558"/>
      <c r="F95" s="558"/>
      <c r="G95" s="558"/>
      <c r="H95" s="558"/>
      <c r="I95" s="558"/>
      <c r="J95" s="558"/>
      <c r="K95" s="558"/>
      <c r="L95" s="558"/>
      <c r="M95" s="558"/>
      <c r="N95" s="558"/>
      <c r="O95" s="558"/>
      <c r="P95" s="558"/>
      <c r="Q95" s="558"/>
      <c r="R95" s="558"/>
      <c r="S95" s="558"/>
      <c r="T95" s="558"/>
      <c r="U95" s="558"/>
      <c r="V95" s="558"/>
    </row>
    <row r="96" spans="1:75" s="183" customFormat="1" ht="15.75">
      <c r="A96" s="194"/>
      <c r="B96" s="189"/>
      <c r="C96" s="380"/>
      <c r="D96" s="380"/>
      <c r="E96" s="380"/>
      <c r="F96" s="380"/>
      <c r="G96" s="380"/>
      <c r="H96" s="380"/>
      <c r="O96" s="379"/>
      <c r="P96" s="379"/>
      <c r="Q96" s="379"/>
      <c r="R96" s="379"/>
      <c r="S96" s="379"/>
      <c r="T96" s="374"/>
      <c r="U96" s="374"/>
      <c r="V96" s="374"/>
    </row>
    <row r="97" spans="1:22" s="183" customFormat="1" ht="15.75">
      <c r="A97" s="194"/>
      <c r="B97" s="189" t="s">
        <v>309</v>
      </c>
      <c r="C97" s="380"/>
      <c r="D97" s="380"/>
      <c r="E97" s="380"/>
      <c r="F97" s="380"/>
      <c r="G97" s="380"/>
      <c r="H97" s="380"/>
      <c r="O97" s="379"/>
      <c r="P97" s="379"/>
      <c r="Q97" s="379"/>
      <c r="R97" s="379"/>
      <c r="S97" s="379"/>
      <c r="T97" s="374"/>
      <c r="U97" s="374"/>
      <c r="V97" s="374"/>
    </row>
    <row r="98" spans="1:22" s="183" customFormat="1" ht="15.75">
      <c r="A98" s="194"/>
      <c r="B98" s="189"/>
      <c r="C98" s="380"/>
      <c r="D98" s="380"/>
      <c r="E98" s="380"/>
      <c r="F98" s="380"/>
      <c r="G98" s="380"/>
      <c r="H98" s="380"/>
      <c r="O98" s="379"/>
      <c r="P98" s="379"/>
      <c r="Q98" s="379"/>
      <c r="R98" s="379"/>
      <c r="S98" s="379"/>
      <c r="T98" s="374"/>
      <c r="U98" s="374"/>
      <c r="V98" s="374"/>
    </row>
    <row r="99" spans="1:22" s="183" customFormat="1" ht="15.75">
      <c r="A99" s="194"/>
      <c r="B99" s="189" t="s">
        <v>299</v>
      </c>
      <c r="G99" s="183" t="s">
        <v>312</v>
      </c>
      <c r="O99" s="379"/>
      <c r="P99" s="379"/>
      <c r="Q99" s="379"/>
      <c r="R99" s="379"/>
      <c r="S99" s="379"/>
      <c r="T99" s="374"/>
      <c r="U99" s="374"/>
      <c r="V99" s="374"/>
    </row>
    <row r="100" spans="1:22" s="183" customFormat="1" ht="15.75">
      <c r="A100" s="194"/>
      <c r="B100" s="573"/>
      <c r="C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374"/>
      <c r="P100" s="374"/>
      <c r="Q100" s="374"/>
      <c r="R100" s="374"/>
      <c r="S100" s="374"/>
      <c r="T100" s="374"/>
      <c r="U100" s="374"/>
      <c r="V100" s="374"/>
    </row>
    <row r="101" spans="1:22" s="183" customFormat="1" ht="15.75">
      <c r="A101" s="194"/>
      <c r="B101" s="189" t="s">
        <v>310</v>
      </c>
      <c r="G101" s="183" t="s">
        <v>311</v>
      </c>
      <c r="O101" s="374"/>
      <c r="P101" s="374"/>
      <c r="Q101" s="374"/>
      <c r="R101" s="374"/>
      <c r="S101" s="374"/>
      <c r="T101" s="374"/>
      <c r="U101" s="374"/>
      <c r="V101" s="374"/>
    </row>
    <row r="102" spans="1:22">
      <c r="V102" s="201"/>
    </row>
    <row r="103" spans="1:22">
      <c r="B103" s="279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V103" s="201"/>
    </row>
    <row r="104" spans="1:22">
      <c r="B104" s="279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V104" s="201"/>
    </row>
    <row r="105" spans="1:22">
      <c r="B105" s="279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V105" s="201"/>
    </row>
    <row r="106" spans="1:22">
      <c r="B106" s="279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V106" s="201"/>
    </row>
    <row r="107" spans="1:22">
      <c r="B107" s="279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V107" s="201"/>
    </row>
    <row r="108" spans="1:22">
      <c r="B108" s="279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V108" s="201"/>
    </row>
    <row r="109" spans="1:22">
      <c r="B109" s="279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V109" s="201"/>
    </row>
    <row r="110" spans="1:22">
      <c r="B110" s="279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V110" s="201"/>
    </row>
    <row r="111" spans="1:22">
      <c r="V111" s="201"/>
    </row>
    <row r="112" spans="1:22">
      <c r="V112" s="201"/>
    </row>
    <row r="113" spans="22:22">
      <c r="V113" s="201"/>
    </row>
    <row r="114" spans="22:22">
      <c r="V114" s="201"/>
    </row>
    <row r="115" spans="22:22">
      <c r="V115" s="201"/>
    </row>
    <row r="116" spans="22:22">
      <c r="V116" s="201"/>
    </row>
    <row r="117" spans="22:22">
      <c r="V117" s="201"/>
    </row>
    <row r="118" spans="22:22">
      <c r="V118" s="201"/>
    </row>
    <row r="119" spans="22:22">
      <c r="V119" s="201"/>
    </row>
    <row r="120" spans="22:22">
      <c r="V120" s="201"/>
    </row>
    <row r="121" spans="22:22">
      <c r="V121" s="201"/>
    </row>
    <row r="122" spans="22:22">
      <c r="V122" s="201"/>
    </row>
    <row r="123" spans="22:22">
      <c r="V123" s="201"/>
    </row>
    <row r="124" spans="22:22">
      <c r="V124" s="201"/>
    </row>
    <row r="125" spans="22:22">
      <c r="V125" s="201"/>
    </row>
    <row r="126" spans="22:22">
      <c r="V126" s="201"/>
    </row>
    <row r="127" spans="22:22">
      <c r="V127" s="201"/>
    </row>
    <row r="128" spans="22:22">
      <c r="V128" s="201"/>
    </row>
    <row r="129" spans="22:22">
      <c r="V129" s="201"/>
    </row>
    <row r="130" spans="22:22">
      <c r="V130" s="201"/>
    </row>
    <row r="131" spans="22:22">
      <c r="V131" s="201"/>
    </row>
    <row r="132" spans="22:22">
      <c r="V132" s="201"/>
    </row>
    <row r="133" spans="22:22">
      <c r="V133" s="201"/>
    </row>
    <row r="134" spans="22:22">
      <c r="V134" s="201"/>
    </row>
    <row r="135" spans="22:22">
      <c r="V135" s="201"/>
    </row>
    <row r="136" spans="22:22">
      <c r="V136" s="201"/>
    </row>
    <row r="137" spans="22:22">
      <c r="V137" s="201"/>
    </row>
    <row r="138" spans="22:22">
      <c r="V138" s="201"/>
    </row>
    <row r="139" spans="22:22">
      <c r="V139" s="201"/>
    </row>
    <row r="140" spans="22:22">
      <c r="V140" s="201"/>
    </row>
    <row r="141" spans="22:22">
      <c r="V141" s="201"/>
    </row>
    <row r="142" spans="22:22">
      <c r="V142" s="201"/>
    </row>
    <row r="143" spans="22:22">
      <c r="V143" s="201"/>
    </row>
    <row r="144" spans="22:22">
      <c r="V144" s="201"/>
    </row>
    <row r="145" spans="22:22">
      <c r="V145" s="201"/>
    </row>
    <row r="146" spans="22:22">
      <c r="V146" s="201"/>
    </row>
    <row r="147" spans="22:22">
      <c r="V147" s="201"/>
    </row>
    <row r="148" spans="22:22">
      <c r="V148" s="201"/>
    </row>
    <row r="149" spans="22:22">
      <c r="V149" s="201"/>
    </row>
    <row r="150" spans="22:22">
      <c r="V150" s="201"/>
    </row>
    <row r="151" spans="22:22">
      <c r="V151" s="201"/>
    </row>
    <row r="152" spans="22:22">
      <c r="V152" s="201"/>
    </row>
    <row r="153" spans="22:22">
      <c r="V153" s="201"/>
    </row>
    <row r="154" spans="22:22">
      <c r="V154" s="201"/>
    </row>
    <row r="155" spans="22:22">
      <c r="V155" s="201"/>
    </row>
    <row r="156" spans="22:22">
      <c r="V156" s="201"/>
    </row>
    <row r="157" spans="22:22">
      <c r="V157" s="201"/>
    </row>
    <row r="158" spans="22:22">
      <c r="V158" s="201"/>
    </row>
    <row r="159" spans="22:22">
      <c r="V159" s="201"/>
    </row>
    <row r="160" spans="22:22">
      <c r="V160" s="201"/>
    </row>
    <row r="161" spans="22:22">
      <c r="V161" s="201"/>
    </row>
    <row r="162" spans="22:22">
      <c r="V162" s="201"/>
    </row>
    <row r="163" spans="22:22">
      <c r="V163" s="201"/>
    </row>
    <row r="164" spans="22:22">
      <c r="V164" s="201"/>
    </row>
    <row r="165" spans="22:22">
      <c r="V165" s="201"/>
    </row>
    <row r="166" spans="22:22">
      <c r="V166" s="201"/>
    </row>
    <row r="167" spans="22:22">
      <c r="V167" s="201"/>
    </row>
    <row r="168" spans="22:22">
      <c r="V168" s="201"/>
    </row>
    <row r="169" spans="22:22">
      <c r="V169" s="201"/>
    </row>
    <row r="170" spans="22:22">
      <c r="V170" s="201"/>
    </row>
    <row r="171" spans="22:22">
      <c r="V171" s="201"/>
    </row>
    <row r="172" spans="22:22">
      <c r="V172" s="201"/>
    </row>
    <row r="173" spans="22:22">
      <c r="V173" s="201"/>
    </row>
    <row r="174" spans="22:22">
      <c r="V174" s="201"/>
    </row>
    <row r="175" spans="22:22">
      <c r="V175" s="201"/>
    </row>
    <row r="176" spans="22:22">
      <c r="V176" s="201"/>
    </row>
    <row r="177" spans="22:22">
      <c r="V177" s="201"/>
    </row>
    <row r="178" spans="22:22">
      <c r="V178" s="201"/>
    </row>
    <row r="179" spans="22:22">
      <c r="V179" s="201"/>
    </row>
    <row r="180" spans="22:22">
      <c r="V180" s="201"/>
    </row>
    <row r="181" spans="22:22">
      <c r="V181" s="201"/>
    </row>
    <row r="182" spans="22:22">
      <c r="V182" s="201"/>
    </row>
    <row r="183" spans="22:22">
      <c r="V183" s="201"/>
    </row>
    <row r="184" spans="22:22">
      <c r="V184" s="201"/>
    </row>
    <row r="185" spans="22:22">
      <c r="V185" s="201"/>
    </row>
    <row r="186" spans="22:22">
      <c r="V186" s="201"/>
    </row>
    <row r="187" spans="22:22">
      <c r="V187" s="201"/>
    </row>
    <row r="188" spans="22:22">
      <c r="V188" s="201"/>
    </row>
    <row r="189" spans="22:22">
      <c r="V189" s="201"/>
    </row>
    <row r="190" spans="22:22">
      <c r="V190" s="201"/>
    </row>
    <row r="191" spans="22:22">
      <c r="V191" s="201"/>
    </row>
    <row r="192" spans="22:22">
      <c r="V192" s="201"/>
    </row>
    <row r="193" spans="22:22">
      <c r="V193" s="201"/>
    </row>
    <row r="194" spans="22:22">
      <c r="V194" s="201"/>
    </row>
    <row r="195" spans="22:22">
      <c r="V195" s="201"/>
    </row>
    <row r="196" spans="22:22">
      <c r="V196" s="201"/>
    </row>
    <row r="197" spans="22:22">
      <c r="V197" s="201"/>
    </row>
    <row r="198" spans="22:22">
      <c r="V198" s="201"/>
    </row>
    <row r="199" spans="22:22">
      <c r="V199" s="201"/>
    </row>
    <row r="200" spans="22:22">
      <c r="V200" s="201"/>
    </row>
    <row r="201" spans="22:22">
      <c r="V201" s="201"/>
    </row>
    <row r="202" spans="22:22">
      <c r="V202" s="201"/>
    </row>
    <row r="203" spans="22:22">
      <c r="V203" s="201"/>
    </row>
    <row r="204" spans="22:22">
      <c r="V204" s="201"/>
    </row>
    <row r="205" spans="22:22">
      <c r="V205" s="201"/>
    </row>
    <row r="206" spans="22:22">
      <c r="V206" s="201"/>
    </row>
    <row r="207" spans="22:22">
      <c r="V207" s="201"/>
    </row>
    <row r="208" spans="22:22">
      <c r="V208" s="201"/>
    </row>
    <row r="209" spans="22:22">
      <c r="V209" s="201"/>
    </row>
    <row r="210" spans="22:22">
      <c r="V210" s="201"/>
    </row>
    <row r="211" spans="22:22">
      <c r="V211" s="201"/>
    </row>
    <row r="212" spans="22:22">
      <c r="V212" s="201"/>
    </row>
    <row r="213" spans="22:22">
      <c r="V213" s="201"/>
    </row>
    <row r="214" spans="22:22">
      <c r="V214" s="201"/>
    </row>
    <row r="215" spans="22:22">
      <c r="V215" s="201"/>
    </row>
    <row r="216" spans="22:22">
      <c r="V216" s="201"/>
    </row>
    <row r="217" spans="22:22">
      <c r="V217" s="201"/>
    </row>
    <row r="218" spans="22:22">
      <c r="V218" s="201"/>
    </row>
    <row r="219" spans="22:22">
      <c r="V219" s="201"/>
    </row>
    <row r="220" spans="22:22">
      <c r="V220" s="201"/>
    </row>
    <row r="221" spans="22:22">
      <c r="V221" s="201"/>
    </row>
    <row r="222" spans="22:22">
      <c r="V222" s="201"/>
    </row>
    <row r="223" spans="22:22">
      <c r="V223" s="201"/>
    </row>
    <row r="224" spans="22:22">
      <c r="V224" s="201"/>
    </row>
    <row r="225" spans="22:22">
      <c r="V225" s="201"/>
    </row>
    <row r="226" spans="22:22">
      <c r="V226" s="201"/>
    </row>
    <row r="227" spans="22:22">
      <c r="V227" s="201"/>
    </row>
    <row r="228" spans="22:22">
      <c r="V228" s="201"/>
    </row>
    <row r="229" spans="22:22">
      <c r="V229" s="201"/>
    </row>
    <row r="230" spans="22:22">
      <c r="V230" s="201"/>
    </row>
    <row r="231" spans="22:22">
      <c r="V231" s="201"/>
    </row>
    <row r="232" spans="22:22">
      <c r="V232" s="201"/>
    </row>
    <row r="233" spans="22:22">
      <c r="V233" s="201"/>
    </row>
    <row r="234" spans="22:22">
      <c r="V234" s="201"/>
    </row>
    <row r="235" spans="22:22">
      <c r="V235" s="201"/>
    </row>
    <row r="236" spans="22:22">
      <c r="V236" s="201"/>
    </row>
    <row r="237" spans="22:22">
      <c r="V237" s="201"/>
    </row>
    <row r="238" spans="22:22">
      <c r="V238" s="201"/>
    </row>
    <row r="239" spans="22:22">
      <c r="V239" s="201"/>
    </row>
    <row r="240" spans="22:22">
      <c r="V240" s="201"/>
    </row>
    <row r="241" spans="22:22">
      <c r="V241" s="201"/>
    </row>
    <row r="242" spans="22:22">
      <c r="V242" s="201"/>
    </row>
    <row r="243" spans="22:22">
      <c r="V243" s="201"/>
    </row>
    <row r="244" spans="22:22">
      <c r="V244" s="201"/>
    </row>
    <row r="245" spans="22:22">
      <c r="V245" s="201"/>
    </row>
    <row r="246" spans="22:22">
      <c r="V246" s="201"/>
    </row>
    <row r="247" spans="22:22">
      <c r="V247" s="201"/>
    </row>
    <row r="248" spans="22:22">
      <c r="V248" s="201"/>
    </row>
    <row r="249" spans="22:22">
      <c r="V249" s="201"/>
    </row>
    <row r="250" spans="22:22">
      <c r="V250" s="201"/>
    </row>
    <row r="251" spans="22:22">
      <c r="V251" s="201"/>
    </row>
    <row r="252" spans="22:22">
      <c r="V252" s="201"/>
    </row>
    <row r="253" spans="22:22">
      <c r="V253" s="201"/>
    </row>
    <row r="254" spans="22:22">
      <c r="V254" s="201"/>
    </row>
    <row r="255" spans="22:22">
      <c r="V255" s="201"/>
    </row>
    <row r="256" spans="22:22">
      <c r="V256" s="201"/>
    </row>
    <row r="257" spans="22:22">
      <c r="V257" s="201"/>
    </row>
    <row r="258" spans="22:22">
      <c r="V258" s="201"/>
    </row>
    <row r="259" spans="22:22">
      <c r="V259" s="201"/>
    </row>
    <row r="260" spans="22:22">
      <c r="V260" s="201"/>
    </row>
    <row r="261" spans="22:22">
      <c r="V261" s="201"/>
    </row>
    <row r="262" spans="22:22">
      <c r="V262" s="201"/>
    </row>
    <row r="263" spans="22:22">
      <c r="V263" s="201"/>
    </row>
    <row r="264" spans="22:22">
      <c r="V264" s="201"/>
    </row>
    <row r="265" spans="22:22">
      <c r="V265" s="201"/>
    </row>
    <row r="266" spans="22:22">
      <c r="V266" s="201"/>
    </row>
    <row r="267" spans="22:22">
      <c r="V267" s="201"/>
    </row>
    <row r="268" spans="22:22">
      <c r="V268" s="201"/>
    </row>
    <row r="269" spans="22:22">
      <c r="V269" s="201"/>
    </row>
    <row r="270" spans="22:22">
      <c r="V270" s="201"/>
    </row>
    <row r="271" spans="22:22">
      <c r="V271" s="201"/>
    </row>
    <row r="272" spans="22:22">
      <c r="V272" s="201"/>
    </row>
    <row r="273" spans="22:22">
      <c r="V273" s="201"/>
    </row>
    <row r="274" spans="22:22">
      <c r="V274" s="201"/>
    </row>
    <row r="275" spans="22:22">
      <c r="V275" s="201"/>
    </row>
    <row r="276" spans="22:22">
      <c r="V276" s="201"/>
    </row>
    <row r="277" spans="22:22">
      <c r="V277" s="201"/>
    </row>
    <row r="278" spans="22:22">
      <c r="V278" s="201"/>
    </row>
    <row r="279" spans="22:22">
      <c r="V279" s="201"/>
    </row>
    <row r="280" spans="22:22">
      <c r="V280" s="201"/>
    </row>
    <row r="281" spans="22:22">
      <c r="V281" s="201"/>
    </row>
    <row r="282" spans="22:22">
      <c r="V282" s="201"/>
    </row>
    <row r="283" spans="22:22">
      <c r="V283" s="201"/>
    </row>
    <row r="284" spans="22:22">
      <c r="V284" s="201"/>
    </row>
    <row r="285" spans="22:22">
      <c r="V285" s="201"/>
    </row>
    <row r="286" spans="22:22">
      <c r="V286" s="201"/>
    </row>
    <row r="287" spans="22:22">
      <c r="V287" s="201"/>
    </row>
    <row r="288" spans="22:22">
      <c r="V288" s="201"/>
    </row>
    <row r="289" spans="22:22">
      <c r="V289" s="201"/>
    </row>
    <row r="290" spans="22:22">
      <c r="V290" s="201"/>
    </row>
    <row r="291" spans="22:22">
      <c r="V291" s="201"/>
    </row>
    <row r="292" spans="22:22">
      <c r="V292" s="201"/>
    </row>
    <row r="293" spans="22:22">
      <c r="V293" s="201"/>
    </row>
    <row r="294" spans="22:22">
      <c r="V294" s="201"/>
    </row>
    <row r="295" spans="22:22">
      <c r="V295" s="201"/>
    </row>
    <row r="296" spans="22:22">
      <c r="V296" s="201"/>
    </row>
    <row r="297" spans="22:22">
      <c r="V297" s="201"/>
    </row>
    <row r="298" spans="22:22">
      <c r="V298" s="201"/>
    </row>
    <row r="299" spans="22:22">
      <c r="V299" s="201"/>
    </row>
    <row r="300" spans="22:22">
      <c r="V300" s="201"/>
    </row>
    <row r="301" spans="22:22">
      <c r="V301" s="201"/>
    </row>
    <row r="302" spans="22:22">
      <c r="V302" s="201"/>
    </row>
    <row r="303" spans="22:22">
      <c r="V303" s="201"/>
    </row>
    <row r="304" spans="22:22">
      <c r="V304" s="201"/>
    </row>
    <row r="305" spans="22:22">
      <c r="V305" s="201"/>
    </row>
    <row r="306" spans="22:22">
      <c r="V306" s="201"/>
    </row>
    <row r="307" spans="22:22">
      <c r="V307" s="201"/>
    </row>
    <row r="308" spans="22:22">
      <c r="V308" s="201"/>
    </row>
    <row r="309" spans="22:22">
      <c r="V309" s="201"/>
    </row>
    <row r="310" spans="22:22">
      <c r="V310" s="201"/>
    </row>
    <row r="311" spans="22:22">
      <c r="V311" s="201"/>
    </row>
    <row r="312" spans="22:22">
      <c r="V312" s="201"/>
    </row>
    <row r="313" spans="22:22">
      <c r="V313" s="201"/>
    </row>
    <row r="314" spans="22:22">
      <c r="V314" s="201"/>
    </row>
    <row r="315" spans="22:22">
      <c r="V315" s="201"/>
    </row>
    <row r="316" spans="22:22">
      <c r="V316" s="201"/>
    </row>
    <row r="317" spans="22:22">
      <c r="V317" s="201"/>
    </row>
    <row r="318" spans="22:22">
      <c r="V318" s="201"/>
    </row>
    <row r="319" spans="22:22">
      <c r="V319" s="201"/>
    </row>
    <row r="320" spans="22:22">
      <c r="V320" s="201"/>
    </row>
    <row r="321" spans="22:22">
      <c r="V321" s="201"/>
    </row>
    <row r="322" spans="22:22">
      <c r="V322" s="201"/>
    </row>
    <row r="323" spans="22:22">
      <c r="V323" s="201"/>
    </row>
    <row r="324" spans="22:22">
      <c r="V324" s="201"/>
    </row>
    <row r="325" spans="22:22">
      <c r="V325" s="201"/>
    </row>
    <row r="326" spans="22:22">
      <c r="V326" s="201"/>
    </row>
    <row r="327" spans="22:22">
      <c r="V327" s="201"/>
    </row>
    <row r="328" spans="22:22">
      <c r="V328" s="201"/>
    </row>
    <row r="329" spans="22:22">
      <c r="V329" s="201"/>
    </row>
    <row r="330" spans="22:22">
      <c r="V330" s="201"/>
    </row>
    <row r="331" spans="22:22">
      <c r="V331" s="201"/>
    </row>
    <row r="332" spans="22:22">
      <c r="V332" s="201"/>
    </row>
    <row r="333" spans="22:22">
      <c r="V333" s="201"/>
    </row>
    <row r="334" spans="22:22">
      <c r="V334" s="201"/>
    </row>
    <row r="335" spans="22:22">
      <c r="V335" s="201"/>
    </row>
    <row r="336" spans="22:22">
      <c r="V336" s="201"/>
    </row>
    <row r="337" spans="22:22">
      <c r="V337" s="201"/>
    </row>
    <row r="338" spans="22:22">
      <c r="V338" s="201"/>
    </row>
    <row r="339" spans="22:22">
      <c r="V339" s="201"/>
    </row>
    <row r="340" spans="22:22">
      <c r="V340" s="201"/>
    </row>
    <row r="341" spans="22:22">
      <c r="V341" s="201"/>
    </row>
    <row r="342" spans="22:22">
      <c r="V342" s="201"/>
    </row>
    <row r="343" spans="22:22">
      <c r="V343" s="201"/>
    </row>
    <row r="344" spans="22:22">
      <c r="V344" s="201"/>
    </row>
    <row r="345" spans="22:22">
      <c r="V345" s="201"/>
    </row>
    <row r="346" spans="22:22">
      <c r="V346" s="201"/>
    </row>
    <row r="347" spans="22:22">
      <c r="V347" s="201"/>
    </row>
    <row r="348" spans="22:22">
      <c r="V348" s="201"/>
    </row>
    <row r="349" spans="22:22">
      <c r="V349" s="201"/>
    </row>
    <row r="350" spans="22:22">
      <c r="V350" s="201"/>
    </row>
    <row r="351" spans="22:22">
      <c r="V351" s="201"/>
    </row>
    <row r="352" spans="22:22">
      <c r="V352" s="201"/>
    </row>
    <row r="353" spans="22:22">
      <c r="V353" s="201"/>
    </row>
    <row r="354" spans="22:22">
      <c r="V354" s="201"/>
    </row>
    <row r="355" spans="22:22">
      <c r="V355" s="201"/>
    </row>
    <row r="356" spans="22:22">
      <c r="V356" s="201"/>
    </row>
    <row r="357" spans="22:22">
      <c r="V357" s="201"/>
    </row>
    <row r="358" spans="22:22">
      <c r="V358" s="201"/>
    </row>
    <row r="359" spans="22:22">
      <c r="V359" s="201"/>
    </row>
    <row r="360" spans="22:22">
      <c r="V360" s="201"/>
    </row>
    <row r="361" spans="22:22">
      <c r="V361" s="201"/>
    </row>
    <row r="362" spans="22:22">
      <c r="V362" s="201"/>
    </row>
    <row r="363" spans="22:22">
      <c r="V363" s="201"/>
    </row>
    <row r="364" spans="22:22">
      <c r="V364" s="201"/>
    </row>
    <row r="365" spans="22:22">
      <c r="V365" s="201"/>
    </row>
    <row r="366" spans="22:22">
      <c r="V366" s="201"/>
    </row>
    <row r="367" spans="22:22">
      <c r="V367" s="201"/>
    </row>
    <row r="368" spans="22:22">
      <c r="V368" s="201"/>
    </row>
    <row r="369" spans="22:22">
      <c r="V369" s="201"/>
    </row>
    <row r="370" spans="22:22">
      <c r="V370" s="201"/>
    </row>
    <row r="371" spans="22:22">
      <c r="V371" s="201"/>
    </row>
    <row r="372" spans="22:22">
      <c r="V372" s="201"/>
    </row>
    <row r="373" spans="22:22">
      <c r="V373" s="201"/>
    </row>
    <row r="374" spans="22:22">
      <c r="V374" s="201"/>
    </row>
    <row r="375" spans="22:22">
      <c r="V375" s="201"/>
    </row>
    <row r="376" spans="22:22">
      <c r="V376" s="201"/>
    </row>
    <row r="377" spans="22:22">
      <c r="V377" s="201"/>
    </row>
    <row r="378" spans="22:22">
      <c r="V378" s="201"/>
    </row>
    <row r="379" spans="22:22">
      <c r="V379" s="201"/>
    </row>
    <row r="380" spans="22:22">
      <c r="V380" s="201"/>
    </row>
    <row r="381" spans="22:22">
      <c r="V381" s="201"/>
    </row>
    <row r="382" spans="22:22">
      <c r="V382" s="201"/>
    </row>
    <row r="383" spans="22:22">
      <c r="V383" s="201"/>
    </row>
    <row r="384" spans="22:22">
      <c r="V384" s="201"/>
    </row>
    <row r="385" spans="22:22">
      <c r="V385" s="201"/>
    </row>
    <row r="386" spans="22:22">
      <c r="V386" s="201"/>
    </row>
    <row r="387" spans="22:22">
      <c r="V387" s="201"/>
    </row>
    <row r="388" spans="22:22">
      <c r="V388" s="201"/>
    </row>
    <row r="389" spans="22:22">
      <c r="V389" s="201"/>
    </row>
    <row r="390" spans="22:22">
      <c r="V390" s="201"/>
    </row>
    <row r="391" spans="22:22">
      <c r="V391" s="201"/>
    </row>
    <row r="392" spans="22:22">
      <c r="V392" s="201"/>
    </row>
    <row r="393" spans="22:22">
      <c r="V393" s="201"/>
    </row>
    <row r="394" spans="22:22">
      <c r="V394" s="201"/>
    </row>
    <row r="395" spans="22:22">
      <c r="V395" s="201"/>
    </row>
    <row r="396" spans="22:22">
      <c r="V396" s="201"/>
    </row>
    <row r="397" spans="22:22">
      <c r="V397" s="201"/>
    </row>
    <row r="398" spans="22:22">
      <c r="V398" s="201"/>
    </row>
    <row r="399" spans="22:22">
      <c r="V399" s="201"/>
    </row>
    <row r="400" spans="22:22">
      <c r="V400" s="201"/>
    </row>
    <row r="401" spans="22:22">
      <c r="V401" s="201"/>
    </row>
    <row r="402" spans="22:22">
      <c r="V402" s="201"/>
    </row>
    <row r="403" spans="22:22">
      <c r="V403" s="201"/>
    </row>
    <row r="404" spans="22:22">
      <c r="V404" s="201"/>
    </row>
    <row r="405" spans="22:22">
      <c r="V405" s="201"/>
    </row>
    <row r="406" spans="22:22">
      <c r="V406" s="201"/>
    </row>
    <row r="407" spans="22:22">
      <c r="V407" s="201"/>
    </row>
    <row r="408" spans="22:22">
      <c r="V408" s="201"/>
    </row>
    <row r="409" spans="22:22">
      <c r="V409" s="201"/>
    </row>
    <row r="410" spans="22:22">
      <c r="V410" s="201"/>
    </row>
    <row r="411" spans="22:22">
      <c r="V411" s="201"/>
    </row>
    <row r="412" spans="22:22">
      <c r="V412" s="201"/>
    </row>
    <row r="413" spans="22:22">
      <c r="V413" s="201"/>
    </row>
    <row r="414" spans="22:22">
      <c r="V414" s="201"/>
    </row>
    <row r="415" spans="22:22">
      <c r="V415" s="201"/>
    </row>
    <row r="416" spans="22:22">
      <c r="V416" s="201"/>
    </row>
    <row r="417" spans="22:22">
      <c r="V417" s="201"/>
    </row>
    <row r="418" spans="22:22">
      <c r="V418" s="201"/>
    </row>
    <row r="419" spans="22:22">
      <c r="V419" s="201"/>
    </row>
    <row r="420" spans="22:22">
      <c r="V420" s="201"/>
    </row>
    <row r="421" spans="22:22">
      <c r="V421" s="201"/>
    </row>
    <row r="422" spans="22:22">
      <c r="V422" s="201"/>
    </row>
    <row r="423" spans="22:22">
      <c r="V423" s="201"/>
    </row>
    <row r="424" spans="22:22">
      <c r="V424" s="201"/>
    </row>
    <row r="425" spans="22:22">
      <c r="V425" s="201"/>
    </row>
    <row r="426" spans="22:22">
      <c r="V426" s="201"/>
    </row>
    <row r="427" spans="22:22">
      <c r="V427" s="201"/>
    </row>
    <row r="428" spans="22:22">
      <c r="V428" s="201"/>
    </row>
    <row r="429" spans="22:22">
      <c r="V429" s="201"/>
    </row>
    <row r="430" spans="22:22">
      <c r="V430" s="201"/>
    </row>
    <row r="431" spans="22:22">
      <c r="V431" s="201"/>
    </row>
    <row r="432" spans="22:22">
      <c r="V432" s="201"/>
    </row>
    <row r="433" spans="22:22">
      <c r="V433" s="201"/>
    </row>
    <row r="434" spans="22:22">
      <c r="V434" s="201"/>
    </row>
    <row r="435" spans="22:22">
      <c r="V435" s="201"/>
    </row>
    <row r="436" spans="22:22">
      <c r="V436" s="201"/>
    </row>
    <row r="437" spans="22:22">
      <c r="V437" s="201"/>
    </row>
    <row r="438" spans="22:22">
      <c r="V438" s="201"/>
    </row>
    <row r="439" spans="22:22">
      <c r="V439" s="201"/>
    </row>
    <row r="440" spans="22:22">
      <c r="V440" s="201"/>
    </row>
    <row r="441" spans="22:22">
      <c r="V441" s="201"/>
    </row>
    <row r="442" spans="22:22">
      <c r="V442" s="201"/>
    </row>
    <row r="443" spans="22:22">
      <c r="V443" s="201"/>
    </row>
    <row r="444" spans="22:22">
      <c r="V444" s="201"/>
    </row>
    <row r="445" spans="22:22">
      <c r="V445" s="201"/>
    </row>
    <row r="446" spans="22:22">
      <c r="V446" s="201"/>
    </row>
    <row r="447" spans="22:22">
      <c r="V447" s="201"/>
    </row>
    <row r="448" spans="22:22">
      <c r="V448" s="201"/>
    </row>
    <row r="449" spans="22:22">
      <c r="V449" s="201"/>
    </row>
    <row r="450" spans="22:22">
      <c r="V450" s="201"/>
    </row>
    <row r="451" spans="22:22">
      <c r="V451" s="201"/>
    </row>
    <row r="452" spans="22:22">
      <c r="V452" s="201"/>
    </row>
    <row r="453" spans="22:22">
      <c r="V453" s="201"/>
    </row>
    <row r="454" spans="22:22">
      <c r="V454" s="201"/>
    </row>
    <row r="455" spans="22:22">
      <c r="V455" s="201"/>
    </row>
    <row r="456" spans="22:22">
      <c r="V456" s="201"/>
    </row>
    <row r="457" spans="22:22">
      <c r="V457" s="201"/>
    </row>
    <row r="458" spans="22:22">
      <c r="V458" s="201"/>
    </row>
    <row r="459" spans="22:22">
      <c r="V459" s="201"/>
    </row>
    <row r="460" spans="22:22">
      <c r="V460" s="201"/>
    </row>
    <row r="461" spans="22:22">
      <c r="V461" s="201"/>
    </row>
    <row r="462" spans="22:22">
      <c r="V462" s="201"/>
    </row>
    <row r="463" spans="22:22">
      <c r="V463" s="201"/>
    </row>
    <row r="464" spans="22:22">
      <c r="V464" s="201"/>
    </row>
    <row r="465" spans="22:22">
      <c r="V465" s="201"/>
    </row>
    <row r="466" spans="22:22">
      <c r="V466" s="201"/>
    </row>
    <row r="467" spans="22:22">
      <c r="V467" s="201"/>
    </row>
    <row r="468" spans="22:22">
      <c r="V468" s="201"/>
    </row>
    <row r="469" spans="22:22">
      <c r="V469" s="201"/>
    </row>
    <row r="470" spans="22:22">
      <c r="V470" s="201"/>
    </row>
    <row r="471" spans="22:22">
      <c r="V471" s="201"/>
    </row>
    <row r="472" spans="22:22">
      <c r="V472" s="201"/>
    </row>
    <row r="473" spans="22:22">
      <c r="V473" s="201"/>
    </row>
    <row r="474" spans="22:22">
      <c r="V474" s="201"/>
    </row>
    <row r="475" spans="22:22">
      <c r="V475" s="201"/>
    </row>
    <row r="476" spans="22:22">
      <c r="V476" s="201"/>
    </row>
    <row r="477" spans="22:22">
      <c r="V477" s="201"/>
    </row>
    <row r="478" spans="22:22">
      <c r="V478" s="201"/>
    </row>
    <row r="479" spans="22:22">
      <c r="V479" s="201"/>
    </row>
    <row r="480" spans="22:22">
      <c r="V480" s="201"/>
    </row>
    <row r="481" spans="22:22">
      <c r="V481" s="201"/>
    </row>
    <row r="482" spans="22:22">
      <c r="V482" s="201"/>
    </row>
    <row r="483" spans="22:22">
      <c r="V483" s="201"/>
    </row>
    <row r="484" spans="22:22">
      <c r="V484" s="201"/>
    </row>
    <row r="485" spans="22:22">
      <c r="V485" s="201"/>
    </row>
    <row r="486" spans="22:22">
      <c r="V486" s="201"/>
    </row>
    <row r="487" spans="22:22">
      <c r="V487" s="201"/>
    </row>
    <row r="488" spans="22:22">
      <c r="V488" s="201"/>
    </row>
    <row r="489" spans="22:22">
      <c r="V489" s="201"/>
    </row>
    <row r="490" spans="22:22">
      <c r="V490" s="201"/>
    </row>
    <row r="491" spans="22:22">
      <c r="V491" s="201"/>
    </row>
    <row r="492" spans="22:22">
      <c r="V492" s="201"/>
    </row>
    <row r="493" spans="22:22">
      <c r="V493" s="201"/>
    </row>
    <row r="494" spans="22:22">
      <c r="V494" s="201"/>
    </row>
    <row r="495" spans="22:22">
      <c r="V495" s="201"/>
    </row>
    <row r="496" spans="22:22">
      <c r="V496" s="201"/>
    </row>
    <row r="497" spans="22:22">
      <c r="V497" s="201"/>
    </row>
    <row r="498" spans="22:22">
      <c r="V498" s="201"/>
    </row>
    <row r="499" spans="22:22">
      <c r="V499" s="201"/>
    </row>
    <row r="500" spans="22:22">
      <c r="V500" s="201"/>
    </row>
    <row r="501" spans="22:22">
      <c r="V501" s="201"/>
    </row>
    <row r="502" spans="22:22">
      <c r="V502" s="201"/>
    </row>
    <row r="503" spans="22:22">
      <c r="V503" s="201"/>
    </row>
    <row r="504" spans="22:22">
      <c r="V504" s="201"/>
    </row>
    <row r="505" spans="22:22">
      <c r="V505" s="201"/>
    </row>
    <row r="506" spans="22:22">
      <c r="V506" s="201"/>
    </row>
    <row r="507" spans="22:22">
      <c r="V507" s="201"/>
    </row>
    <row r="508" spans="22:22">
      <c r="V508" s="201"/>
    </row>
    <row r="509" spans="22:22">
      <c r="V509" s="201"/>
    </row>
    <row r="510" spans="22:22">
      <c r="V510" s="201"/>
    </row>
    <row r="511" spans="22:22">
      <c r="V511" s="201"/>
    </row>
    <row r="512" spans="22:22">
      <c r="V512" s="201"/>
    </row>
    <row r="513" spans="22:22">
      <c r="V513" s="201"/>
    </row>
    <row r="514" spans="22:22">
      <c r="V514" s="201"/>
    </row>
    <row r="515" spans="22:22">
      <c r="V515" s="201"/>
    </row>
    <row r="516" spans="22:22">
      <c r="V516" s="201"/>
    </row>
    <row r="517" spans="22:22">
      <c r="V517" s="201"/>
    </row>
    <row r="518" spans="22:22">
      <c r="V518" s="201"/>
    </row>
    <row r="519" spans="22:22">
      <c r="V519" s="201"/>
    </row>
    <row r="520" spans="22:22">
      <c r="V520" s="201"/>
    </row>
    <row r="521" spans="22:22">
      <c r="V521" s="201"/>
    </row>
    <row r="522" spans="22:22">
      <c r="V522" s="201"/>
    </row>
    <row r="523" spans="22:22">
      <c r="V523" s="201"/>
    </row>
    <row r="524" spans="22:22">
      <c r="V524" s="201"/>
    </row>
    <row r="525" spans="22:22">
      <c r="V525" s="201"/>
    </row>
    <row r="526" spans="22:22">
      <c r="V526" s="201"/>
    </row>
    <row r="527" spans="22:22">
      <c r="V527" s="201"/>
    </row>
    <row r="528" spans="22:22">
      <c r="V528" s="201"/>
    </row>
    <row r="529" spans="22:22">
      <c r="V529" s="201"/>
    </row>
    <row r="530" spans="22:22">
      <c r="V530" s="201"/>
    </row>
    <row r="531" spans="22:22">
      <c r="V531" s="201"/>
    </row>
    <row r="532" spans="22:22">
      <c r="V532" s="201"/>
    </row>
    <row r="533" spans="22:22">
      <c r="V533" s="201"/>
    </row>
    <row r="534" spans="22:22">
      <c r="V534" s="201"/>
    </row>
    <row r="535" spans="22:22">
      <c r="V535" s="201"/>
    </row>
    <row r="536" spans="22:22">
      <c r="V536" s="201"/>
    </row>
    <row r="537" spans="22:22">
      <c r="V537" s="201"/>
    </row>
    <row r="538" spans="22:22">
      <c r="V538" s="201"/>
    </row>
    <row r="539" spans="22:22">
      <c r="V539" s="201"/>
    </row>
    <row r="540" spans="22:22">
      <c r="V540" s="201"/>
    </row>
    <row r="541" spans="22:22">
      <c r="V541" s="201"/>
    </row>
    <row r="542" spans="22:22">
      <c r="V542" s="201"/>
    </row>
    <row r="543" spans="22:22">
      <c r="V543" s="201"/>
    </row>
    <row r="544" spans="22:22">
      <c r="V544" s="201"/>
    </row>
    <row r="545" spans="22:22">
      <c r="V545" s="201"/>
    </row>
    <row r="546" spans="22:22">
      <c r="V546" s="201"/>
    </row>
    <row r="547" spans="22:22">
      <c r="V547" s="201"/>
    </row>
    <row r="548" spans="22:22">
      <c r="V548" s="201"/>
    </row>
    <row r="549" spans="22:22">
      <c r="V549" s="201"/>
    </row>
    <row r="550" spans="22:22">
      <c r="V550" s="201"/>
    </row>
    <row r="551" spans="22:22">
      <c r="V551" s="201"/>
    </row>
    <row r="552" spans="22:22">
      <c r="V552" s="201"/>
    </row>
    <row r="553" spans="22:22">
      <c r="V553" s="201"/>
    </row>
    <row r="554" spans="22:22">
      <c r="V554" s="201"/>
    </row>
    <row r="555" spans="22:22">
      <c r="V555" s="201"/>
    </row>
    <row r="556" spans="22:22">
      <c r="V556" s="201"/>
    </row>
    <row r="557" spans="22:22">
      <c r="V557" s="201"/>
    </row>
    <row r="558" spans="22:22">
      <c r="V558" s="201"/>
    </row>
    <row r="559" spans="22:22">
      <c r="V559" s="201"/>
    </row>
    <row r="560" spans="22:22">
      <c r="V560" s="201"/>
    </row>
    <row r="561" spans="22:22">
      <c r="V561" s="201"/>
    </row>
    <row r="562" spans="22:22">
      <c r="V562" s="201"/>
    </row>
    <row r="563" spans="22:22">
      <c r="V563" s="201"/>
    </row>
    <row r="564" spans="22:22">
      <c r="V564" s="201"/>
    </row>
    <row r="565" spans="22:22">
      <c r="V565" s="201"/>
    </row>
    <row r="566" spans="22:22">
      <c r="V566" s="201"/>
    </row>
    <row r="567" spans="22:22">
      <c r="V567" s="201"/>
    </row>
    <row r="568" spans="22:22">
      <c r="V568" s="201"/>
    </row>
    <row r="569" spans="22:22">
      <c r="V569" s="201"/>
    </row>
    <row r="570" spans="22:22">
      <c r="V570" s="201"/>
    </row>
    <row r="571" spans="22:22">
      <c r="V571" s="201"/>
    </row>
    <row r="572" spans="22:22">
      <c r="V572" s="201"/>
    </row>
    <row r="573" spans="22:22">
      <c r="V573" s="201"/>
    </row>
    <row r="574" spans="22:22">
      <c r="V574" s="201"/>
    </row>
    <row r="575" spans="22:22">
      <c r="V575" s="201"/>
    </row>
    <row r="576" spans="22:22">
      <c r="V576" s="201"/>
    </row>
    <row r="577" spans="22:22">
      <c r="V577" s="201"/>
    </row>
    <row r="578" spans="22:22">
      <c r="V578" s="201"/>
    </row>
    <row r="579" spans="22:22">
      <c r="V579" s="201"/>
    </row>
    <row r="580" spans="22:22">
      <c r="V580" s="201"/>
    </row>
    <row r="581" spans="22:22">
      <c r="V581" s="201"/>
    </row>
    <row r="582" spans="22:22">
      <c r="V582" s="201"/>
    </row>
    <row r="583" spans="22:22">
      <c r="V583" s="201"/>
    </row>
    <row r="584" spans="22:22">
      <c r="V584" s="201"/>
    </row>
    <row r="585" spans="22:22">
      <c r="V585" s="201"/>
    </row>
    <row r="586" spans="22:22">
      <c r="V586" s="201"/>
    </row>
    <row r="587" spans="22:22">
      <c r="V587" s="201"/>
    </row>
    <row r="588" spans="22:22">
      <c r="V588" s="201"/>
    </row>
    <row r="589" spans="22:22">
      <c r="V589" s="201"/>
    </row>
    <row r="590" spans="22:22">
      <c r="V590" s="201"/>
    </row>
    <row r="591" spans="22:22">
      <c r="V591" s="201"/>
    </row>
    <row r="592" spans="22:22">
      <c r="V592" s="201"/>
    </row>
    <row r="593" spans="22:22">
      <c r="V593" s="201"/>
    </row>
    <row r="594" spans="22:22">
      <c r="V594" s="201"/>
    </row>
    <row r="595" spans="22:22">
      <c r="V595" s="201"/>
    </row>
    <row r="596" spans="22:22">
      <c r="V596" s="201"/>
    </row>
    <row r="597" spans="22:22">
      <c r="V597" s="201"/>
    </row>
    <row r="598" spans="22:22">
      <c r="V598" s="201"/>
    </row>
    <row r="599" spans="22:22">
      <c r="V599" s="201"/>
    </row>
    <row r="600" spans="22:22">
      <c r="V600" s="201"/>
    </row>
    <row r="601" spans="22:22">
      <c r="V601" s="201"/>
    </row>
    <row r="602" spans="22:22">
      <c r="V602" s="201"/>
    </row>
    <row r="603" spans="22:22">
      <c r="V603" s="201"/>
    </row>
    <row r="604" spans="22:22">
      <c r="V604" s="201"/>
    </row>
    <row r="605" spans="22:22">
      <c r="V605" s="201"/>
    </row>
    <row r="606" spans="22:22">
      <c r="V606" s="201"/>
    </row>
    <row r="607" spans="22:22">
      <c r="V607" s="201"/>
    </row>
    <row r="608" spans="22:22">
      <c r="V608" s="201"/>
    </row>
    <row r="609" spans="22:22">
      <c r="V609" s="201"/>
    </row>
    <row r="610" spans="22:22">
      <c r="V610" s="201"/>
    </row>
    <row r="611" spans="22:22">
      <c r="V611" s="201"/>
    </row>
    <row r="612" spans="22:22">
      <c r="V612" s="201"/>
    </row>
    <row r="613" spans="22:22">
      <c r="V613" s="201"/>
    </row>
    <row r="614" spans="22:22">
      <c r="V614" s="201"/>
    </row>
    <row r="615" spans="22:22">
      <c r="V615" s="201"/>
    </row>
    <row r="616" spans="22:22">
      <c r="V616" s="201"/>
    </row>
    <row r="617" spans="22:22">
      <c r="V617" s="201"/>
    </row>
    <row r="618" spans="22:22">
      <c r="V618" s="201"/>
    </row>
    <row r="619" spans="22:22">
      <c r="V619" s="201"/>
    </row>
    <row r="620" spans="22:22">
      <c r="V620" s="201"/>
    </row>
    <row r="621" spans="22:22">
      <c r="V621" s="201"/>
    </row>
    <row r="622" spans="22:22">
      <c r="V622" s="201"/>
    </row>
    <row r="623" spans="22:22">
      <c r="V623" s="201"/>
    </row>
    <row r="624" spans="22:22">
      <c r="V624" s="201"/>
    </row>
    <row r="625" spans="22:22">
      <c r="V625" s="201"/>
    </row>
    <row r="626" spans="22:22">
      <c r="V626" s="201"/>
    </row>
    <row r="627" spans="22:22">
      <c r="V627" s="201"/>
    </row>
    <row r="628" spans="22:22">
      <c r="V628" s="201"/>
    </row>
    <row r="629" spans="22:22">
      <c r="V629" s="201"/>
    </row>
    <row r="630" spans="22:22">
      <c r="V630" s="201"/>
    </row>
    <row r="631" spans="22:22">
      <c r="V631" s="201"/>
    </row>
    <row r="632" spans="22:22">
      <c r="V632" s="201"/>
    </row>
    <row r="633" spans="22:22">
      <c r="V633" s="201"/>
    </row>
    <row r="634" spans="22:22">
      <c r="V634" s="201"/>
    </row>
    <row r="635" spans="22:22">
      <c r="V635" s="201"/>
    </row>
    <row r="636" spans="22:22">
      <c r="V636" s="201"/>
    </row>
    <row r="637" spans="22:22">
      <c r="V637" s="201"/>
    </row>
    <row r="638" spans="22:22">
      <c r="V638" s="201"/>
    </row>
    <row r="639" spans="22:22">
      <c r="V639" s="201"/>
    </row>
    <row r="640" spans="22:22">
      <c r="V640" s="201"/>
    </row>
    <row r="641" spans="22:22">
      <c r="V641" s="201"/>
    </row>
    <row r="642" spans="22:22">
      <c r="V642" s="201"/>
    </row>
    <row r="643" spans="22:22">
      <c r="V643" s="201"/>
    </row>
    <row r="644" spans="22:22">
      <c r="V644" s="201"/>
    </row>
    <row r="645" spans="22:22">
      <c r="V645" s="201"/>
    </row>
    <row r="646" spans="22:22">
      <c r="V646" s="201"/>
    </row>
    <row r="647" spans="22:22">
      <c r="V647" s="201"/>
    </row>
    <row r="648" spans="22:22">
      <c r="V648" s="201"/>
    </row>
    <row r="649" spans="22:22">
      <c r="V649" s="201"/>
    </row>
    <row r="650" spans="22:22">
      <c r="V650" s="201"/>
    </row>
    <row r="651" spans="22:22">
      <c r="V651" s="201"/>
    </row>
    <row r="652" spans="22:22">
      <c r="V652" s="201"/>
    </row>
    <row r="653" spans="22:22">
      <c r="V653" s="201"/>
    </row>
    <row r="654" spans="22:22">
      <c r="V654" s="201"/>
    </row>
    <row r="655" spans="22:22">
      <c r="V655" s="201"/>
    </row>
    <row r="656" spans="22:22">
      <c r="V656" s="201"/>
    </row>
    <row r="657" spans="22:22">
      <c r="V657" s="201"/>
    </row>
    <row r="658" spans="22:22">
      <c r="V658" s="201"/>
    </row>
    <row r="659" spans="22:22">
      <c r="V659" s="201"/>
    </row>
    <row r="660" spans="22:22">
      <c r="V660" s="201"/>
    </row>
    <row r="661" spans="22:22">
      <c r="V661" s="201"/>
    </row>
    <row r="662" spans="22:22">
      <c r="V662" s="201"/>
    </row>
    <row r="663" spans="22:22">
      <c r="V663" s="201"/>
    </row>
    <row r="664" spans="22:22">
      <c r="V664" s="201"/>
    </row>
    <row r="665" spans="22:22">
      <c r="V665" s="201"/>
    </row>
    <row r="666" spans="22:22">
      <c r="V666" s="201"/>
    </row>
    <row r="667" spans="22:22">
      <c r="V667" s="201"/>
    </row>
    <row r="668" spans="22:22">
      <c r="V668" s="201"/>
    </row>
    <row r="669" spans="22:22">
      <c r="V669" s="201"/>
    </row>
    <row r="670" spans="22:22">
      <c r="V670" s="201"/>
    </row>
    <row r="671" spans="22:22">
      <c r="V671" s="201"/>
    </row>
    <row r="672" spans="22:22">
      <c r="V672" s="201"/>
    </row>
    <row r="673" spans="22:22">
      <c r="V673" s="201"/>
    </row>
    <row r="674" spans="22:22">
      <c r="V674" s="201"/>
    </row>
    <row r="675" spans="22:22">
      <c r="V675" s="201"/>
    </row>
    <row r="676" spans="22:22">
      <c r="V676" s="201"/>
    </row>
    <row r="677" spans="22:22">
      <c r="V677" s="201"/>
    </row>
    <row r="678" spans="22:22">
      <c r="V678" s="201"/>
    </row>
    <row r="679" spans="22:22">
      <c r="V679" s="201"/>
    </row>
    <row r="680" spans="22:22">
      <c r="V680" s="201"/>
    </row>
    <row r="681" spans="22:22">
      <c r="V681" s="201"/>
    </row>
    <row r="682" spans="22:22">
      <c r="V682" s="201"/>
    </row>
  </sheetData>
  <mergeCells count="43">
    <mergeCell ref="B95:V95"/>
    <mergeCell ref="B93:V93"/>
    <mergeCell ref="B85:V85"/>
    <mergeCell ref="B86:V86"/>
    <mergeCell ref="A2:V2"/>
    <mergeCell ref="D4:D8"/>
    <mergeCell ref="A62:V62"/>
    <mergeCell ref="S4:T4"/>
    <mergeCell ref="L6:L8"/>
    <mergeCell ref="I5:I8"/>
    <mergeCell ref="I4:L4"/>
    <mergeCell ref="N4:N8"/>
    <mergeCell ref="O7:V7"/>
    <mergeCell ref="B3:B8"/>
    <mergeCell ref="J5:L5"/>
    <mergeCell ref="C3:F3"/>
    <mergeCell ref="B100:N100"/>
    <mergeCell ref="A61:V61"/>
    <mergeCell ref="A56:V56"/>
    <mergeCell ref="O3:V3"/>
    <mergeCell ref="F4:F8"/>
    <mergeCell ref="O5: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G3:G8"/>
    <mergeCell ref="U4:V4"/>
    <mergeCell ref="B91:V91"/>
    <mergeCell ref="A10:V10"/>
    <mergeCell ref="A11:V11"/>
    <mergeCell ref="A52:V52"/>
    <mergeCell ref="A27:V27"/>
    <mergeCell ref="A68:V68"/>
    <mergeCell ref="B89:V89"/>
    <mergeCell ref="B87:N87"/>
    <mergeCell ref="A72:A83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2" orientation="landscape" horizontalDpi="4294967292" verticalDpi="4294967292" r:id="rId1"/>
  <headerFooter alignWithMargins="0"/>
  <rowBreaks count="3" manualBreakCount="3">
    <brk id="26" max="21" man="1"/>
    <brk id="54" max="21" man="1"/>
    <brk id="70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04" t="s">
        <v>233</v>
      </c>
      <c r="D2" s="605"/>
      <c r="E2" s="605"/>
      <c r="F2" s="605"/>
      <c r="G2" s="606"/>
      <c r="H2" s="604" t="s">
        <v>0</v>
      </c>
      <c r="I2" s="605"/>
      <c r="J2" s="605"/>
      <c r="K2" s="605"/>
      <c r="L2" s="605"/>
      <c r="M2" s="605"/>
      <c r="N2" s="606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607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608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608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601" t="s">
        <v>249</v>
      </c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3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09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2025-05-06T09:48:46Z</cp:lastPrinted>
  <dcterms:created xsi:type="dcterms:W3CDTF">1999-02-26T10:19:35Z</dcterms:created>
  <dcterms:modified xsi:type="dcterms:W3CDTF">2025-05-14T08:51:26Z</dcterms:modified>
</cp:coreProperties>
</file>