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0" windowWidth="24120" windowHeight="5970" firstSheet="2" activeTab="2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RUP!$N$5:$W$108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K_plan!$A$1:$BA$43</definedName>
    <definedName name="_xlnm.Print_Area" localSheetId="3">RUP!$A$1:$BV$109</definedName>
  </definedNames>
  <calcPr calcId="124519"/>
</workbook>
</file>

<file path=xl/calcChain.xml><?xml version="1.0" encoding="utf-8"?>
<calcChain xmlns="http://schemas.openxmlformats.org/spreadsheetml/2006/main">
  <c r="H93" i="1"/>
  <c r="BV81" l="1"/>
  <c r="BV80"/>
  <c r="U79"/>
  <c r="U78"/>
  <c r="T77"/>
  <c r="T76"/>
  <c r="S75"/>
  <c r="S74"/>
  <c r="R73"/>
  <c r="R72"/>
  <c r="Q71"/>
  <c r="Q70"/>
  <c r="D68" l="1"/>
  <c r="L40" i="6"/>
  <c r="L41"/>
  <c r="L42"/>
  <c r="L39"/>
  <c r="J42"/>
  <c r="J43" s="1"/>
  <c r="H42"/>
  <c r="D40"/>
  <c r="D41"/>
  <c r="D42"/>
  <c r="D39"/>
  <c r="B40"/>
  <c r="B41"/>
  <c r="B42"/>
  <c r="B39"/>
  <c r="E83" i="1"/>
  <c r="E86" s="1"/>
  <c r="F83"/>
  <c r="F86" s="1"/>
  <c r="F84" s="1"/>
  <c r="C83"/>
  <c r="C86" s="1"/>
  <c r="J82"/>
  <c r="K82"/>
  <c r="L82"/>
  <c r="M82"/>
  <c r="O82"/>
  <c r="P82"/>
  <c r="V82"/>
  <c r="Y82"/>
  <c r="AI82"/>
  <c r="AS82"/>
  <c r="BC82"/>
  <c r="BM82"/>
  <c r="G82"/>
  <c r="D82"/>
  <c r="J68"/>
  <c r="J83" s="1"/>
  <c r="J86" s="1"/>
  <c r="K68"/>
  <c r="K83" s="1"/>
  <c r="K86" s="1"/>
  <c r="L68"/>
  <c r="M68"/>
  <c r="M83" s="1"/>
  <c r="M86" s="1"/>
  <c r="O68"/>
  <c r="O83"/>
  <c r="O86" s="1"/>
  <c r="P68"/>
  <c r="P83" s="1"/>
  <c r="P86" s="1"/>
  <c r="U68"/>
  <c r="V68"/>
  <c r="W68"/>
  <c r="X68"/>
  <c r="Y68"/>
  <c r="AI68"/>
  <c r="AS68"/>
  <c r="BC68"/>
  <c r="BM68"/>
  <c r="BN68"/>
  <c r="BO68"/>
  <c r="BP68"/>
  <c r="BQ68"/>
  <c r="BR68"/>
  <c r="BS68"/>
  <c r="BT68"/>
  <c r="BU68"/>
  <c r="BV68"/>
  <c r="G68"/>
  <c r="G83" s="1"/>
  <c r="G86" s="1"/>
  <c r="E61"/>
  <c r="E85" s="1"/>
  <c r="F61"/>
  <c r="F85"/>
  <c r="J51"/>
  <c r="K51"/>
  <c r="L51"/>
  <c r="M51"/>
  <c r="V51"/>
  <c r="W51"/>
  <c r="X51"/>
  <c r="Y51"/>
  <c r="AI51"/>
  <c r="AS51"/>
  <c r="BC51"/>
  <c r="BM51"/>
  <c r="BN51"/>
  <c r="BO51"/>
  <c r="BP51"/>
  <c r="BQ51"/>
  <c r="BR51"/>
  <c r="BS51"/>
  <c r="BT51"/>
  <c r="BU51"/>
  <c r="G51"/>
  <c r="H30"/>
  <c r="H31"/>
  <c r="H32"/>
  <c r="H33"/>
  <c r="H34"/>
  <c r="H35"/>
  <c r="H36"/>
  <c r="H37"/>
  <c r="H38"/>
  <c r="H39"/>
  <c r="H40"/>
  <c r="H41"/>
  <c r="H42"/>
  <c r="H43"/>
  <c r="BW43"/>
  <c r="H44"/>
  <c r="H45"/>
  <c r="H46"/>
  <c r="H47"/>
  <c r="H48"/>
  <c r="H49"/>
  <c r="H50"/>
  <c r="BV60"/>
  <c r="BU60"/>
  <c r="BT60"/>
  <c r="BS60"/>
  <c r="BR60"/>
  <c r="BQ60"/>
  <c r="BP60"/>
  <c r="BO60"/>
  <c r="BN60"/>
  <c r="BM60"/>
  <c r="BC60"/>
  <c r="AS60"/>
  <c r="AI60"/>
  <c r="Y60"/>
  <c r="X60"/>
  <c r="W60"/>
  <c r="V60"/>
  <c r="U60"/>
  <c r="T60"/>
  <c r="S60"/>
  <c r="R60"/>
  <c r="Q60"/>
  <c r="P60"/>
  <c r="O60"/>
  <c r="N60"/>
  <c r="M60"/>
  <c r="L60"/>
  <c r="K60"/>
  <c r="J60"/>
  <c r="I60"/>
  <c r="G60"/>
  <c r="D60"/>
  <c r="C60"/>
  <c r="H59"/>
  <c r="H58"/>
  <c r="H60" s="1"/>
  <c r="BL59"/>
  <c r="BK59"/>
  <c r="BJ59"/>
  <c r="BI59"/>
  <c r="BH59"/>
  <c r="BG59"/>
  <c r="BF59"/>
  <c r="BE59"/>
  <c r="BD59"/>
  <c r="BB59"/>
  <c r="BA59"/>
  <c r="AZ59"/>
  <c r="AY59"/>
  <c r="AX59"/>
  <c r="AX60" s="1"/>
  <c r="AW59"/>
  <c r="AV59"/>
  <c r="AU59"/>
  <c r="AT59"/>
  <c r="AR59"/>
  <c r="AQ59"/>
  <c r="AP59"/>
  <c r="AO59"/>
  <c r="AN59"/>
  <c r="AM59"/>
  <c r="AL59"/>
  <c r="AK59"/>
  <c r="AJ59"/>
  <c r="AH59"/>
  <c r="AG59"/>
  <c r="AF59"/>
  <c r="AE59"/>
  <c r="AD59"/>
  <c r="AC59"/>
  <c r="AB59"/>
  <c r="AA59"/>
  <c r="Z59"/>
  <c r="BL58"/>
  <c r="BL60" s="1"/>
  <c r="BK58"/>
  <c r="BJ58"/>
  <c r="BI58"/>
  <c r="BI60" s="1"/>
  <c r="BH58"/>
  <c r="BH60" s="1"/>
  <c r="BG58"/>
  <c r="BG60" s="1"/>
  <c r="BF58"/>
  <c r="BE58"/>
  <c r="BE60" s="1"/>
  <c r="BD58"/>
  <c r="BD60" s="1"/>
  <c r="BB58"/>
  <c r="BA58"/>
  <c r="BA60" s="1"/>
  <c r="AZ58"/>
  <c r="AY58"/>
  <c r="AY60" s="1"/>
  <c r="AX58"/>
  <c r="AW58"/>
  <c r="AV58"/>
  <c r="AV60"/>
  <c r="AU58"/>
  <c r="AU60" s="1"/>
  <c r="AT58"/>
  <c r="AR58"/>
  <c r="AQ58"/>
  <c r="AQ60" s="1"/>
  <c r="AP58"/>
  <c r="AP60" s="1"/>
  <c r="AO58"/>
  <c r="AO60" s="1"/>
  <c r="AN58"/>
  <c r="AM58"/>
  <c r="AM60" s="1"/>
  <c r="AL58"/>
  <c r="AL60" s="1"/>
  <c r="AK58"/>
  <c r="AJ58"/>
  <c r="AJ60" s="1"/>
  <c r="AH58"/>
  <c r="AG58"/>
  <c r="AG60" s="1"/>
  <c r="AF58"/>
  <c r="AE58"/>
  <c r="AE60" s="1"/>
  <c r="AD58"/>
  <c r="AC58"/>
  <c r="AC60" s="1"/>
  <c r="AB58"/>
  <c r="AA58"/>
  <c r="AA60" s="1"/>
  <c r="Z58"/>
  <c r="BW57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G56"/>
  <c r="BW56"/>
  <c r="AN60"/>
  <c r="AR60"/>
  <c r="AW60"/>
  <c r="BF60"/>
  <c r="BJ60"/>
  <c r="AT60"/>
  <c r="BB60"/>
  <c r="BK60"/>
  <c r="BM83"/>
  <c r="BM86" s="1"/>
  <c r="AS83"/>
  <c r="AS86" s="1"/>
  <c r="Y83"/>
  <c r="Y86" s="1"/>
  <c r="L83"/>
  <c r="L86"/>
  <c r="D83"/>
  <c r="D86" s="1"/>
  <c r="Q51"/>
  <c r="D26"/>
  <c r="D61" s="1"/>
  <c r="D85" s="1"/>
  <c r="C26"/>
  <c r="C61" s="1"/>
  <c r="C85" s="1"/>
  <c r="J26"/>
  <c r="J61" s="1"/>
  <c r="J85" s="1"/>
  <c r="K26"/>
  <c r="L26"/>
  <c r="L61" s="1"/>
  <c r="L85" s="1"/>
  <c r="L84" s="1"/>
  <c r="M26"/>
  <c r="S26"/>
  <c r="T26"/>
  <c r="U26"/>
  <c r="V26"/>
  <c r="V61"/>
  <c r="V85" s="1"/>
  <c r="W26"/>
  <c r="X26"/>
  <c r="X61" s="1"/>
  <c r="X85" s="1"/>
  <c r="Y26"/>
  <c r="Y61" s="1"/>
  <c r="Y85" s="1"/>
  <c r="AI26"/>
  <c r="AI61"/>
  <c r="AI85" s="1"/>
  <c r="AS26"/>
  <c r="BC26"/>
  <c r="BC61" s="1"/>
  <c r="BC85" s="1"/>
  <c r="BM26"/>
  <c r="BM61" s="1"/>
  <c r="BM85" s="1"/>
  <c r="BO26"/>
  <c r="BO61"/>
  <c r="BO85" s="1"/>
  <c r="BP26"/>
  <c r="BP61" s="1"/>
  <c r="BP85" s="1"/>
  <c r="BQ26"/>
  <c r="BQ61" s="1"/>
  <c r="BQ85" s="1"/>
  <c r="BR26"/>
  <c r="BR61" s="1"/>
  <c r="BR85" s="1"/>
  <c r="BS26"/>
  <c r="BS61"/>
  <c r="BS85" s="1"/>
  <c r="BT26"/>
  <c r="BT61" s="1"/>
  <c r="BT85" s="1"/>
  <c r="BU26"/>
  <c r="BU61" s="1"/>
  <c r="BU85" s="1"/>
  <c r="BV26"/>
  <c r="G26"/>
  <c r="G61"/>
  <c r="G85" s="1"/>
  <c r="H79"/>
  <c r="T67"/>
  <c r="T68" s="1"/>
  <c r="S66"/>
  <c r="S68" s="1"/>
  <c r="R82"/>
  <c r="H72"/>
  <c r="H73"/>
  <c r="H74"/>
  <c r="H75"/>
  <c r="H76"/>
  <c r="H67"/>
  <c r="H77"/>
  <c r="N77" s="1"/>
  <c r="H78"/>
  <c r="H80"/>
  <c r="N80"/>
  <c r="H66"/>
  <c r="H81"/>
  <c r="H71"/>
  <c r="H70"/>
  <c r="H82" s="1"/>
  <c r="BW52"/>
  <c r="BW27"/>
  <c r="BW48"/>
  <c r="BW49"/>
  <c r="BW53"/>
  <c r="BW54"/>
  <c r="BW55"/>
  <c r="BW50"/>
  <c r="H29"/>
  <c r="BW29" s="1"/>
  <c r="I29"/>
  <c r="I30"/>
  <c r="BW31"/>
  <c r="I31"/>
  <c r="BW32"/>
  <c r="I32"/>
  <c r="BW33"/>
  <c r="I33"/>
  <c r="BW34"/>
  <c r="I34"/>
  <c r="S51"/>
  <c r="S61" s="1"/>
  <c r="S85" s="1"/>
  <c r="BW35"/>
  <c r="I35"/>
  <c r="I36"/>
  <c r="T51"/>
  <c r="T61" s="1"/>
  <c r="T85" s="1"/>
  <c r="BW37"/>
  <c r="I37"/>
  <c r="H23"/>
  <c r="BW23"/>
  <c r="I23"/>
  <c r="I38"/>
  <c r="I39"/>
  <c r="BW40"/>
  <c r="I40"/>
  <c r="BW41"/>
  <c r="I41"/>
  <c r="BW42"/>
  <c r="I42"/>
  <c r="I43"/>
  <c r="I44"/>
  <c r="I25"/>
  <c r="R25" s="1"/>
  <c r="BW45"/>
  <c r="I45"/>
  <c r="I46"/>
  <c r="BW47"/>
  <c r="I47"/>
  <c r="BV51"/>
  <c r="BV61"/>
  <c r="BV85" s="1"/>
  <c r="I28"/>
  <c r="H28"/>
  <c r="H64"/>
  <c r="N64" s="1"/>
  <c r="R65"/>
  <c r="R68" s="1"/>
  <c r="I17"/>
  <c r="Q17" s="1"/>
  <c r="H65"/>
  <c r="BL64"/>
  <c r="BK64"/>
  <c r="BJ64"/>
  <c r="BI64"/>
  <c r="BH64"/>
  <c r="BG64"/>
  <c r="BF64"/>
  <c r="BE64"/>
  <c r="BD64"/>
  <c r="BB64"/>
  <c r="BA64"/>
  <c r="AZ64"/>
  <c r="AY64"/>
  <c r="AX64"/>
  <c r="AW64"/>
  <c r="AV64"/>
  <c r="AU64"/>
  <c r="AT64"/>
  <c r="AR64"/>
  <c r="AQ64"/>
  <c r="AP64"/>
  <c r="AO64"/>
  <c r="AN64"/>
  <c r="AM64"/>
  <c r="AL64"/>
  <c r="AK64"/>
  <c r="AJ64"/>
  <c r="AH64"/>
  <c r="AG64"/>
  <c r="AF64"/>
  <c r="AE64"/>
  <c r="AD64"/>
  <c r="AC64"/>
  <c r="AB64"/>
  <c r="AA64"/>
  <c r="Z64"/>
  <c r="BL65"/>
  <c r="BK65"/>
  <c r="BJ65"/>
  <c r="BI65"/>
  <c r="BH65"/>
  <c r="BG65"/>
  <c r="BF65"/>
  <c r="BE65"/>
  <c r="BD65"/>
  <c r="BB65"/>
  <c r="BA65"/>
  <c r="AZ65"/>
  <c r="AY65"/>
  <c r="AX65"/>
  <c r="AW65"/>
  <c r="AV65"/>
  <c r="AU65"/>
  <c r="AT65"/>
  <c r="AR65"/>
  <c r="AQ65"/>
  <c r="AP65"/>
  <c r="AO65"/>
  <c r="AN65"/>
  <c r="AM65"/>
  <c r="AL65"/>
  <c r="AK65"/>
  <c r="AJ65"/>
  <c r="AH65"/>
  <c r="AG65"/>
  <c r="AF65"/>
  <c r="AE65"/>
  <c r="AD65"/>
  <c r="AC65"/>
  <c r="AB65"/>
  <c r="AA65"/>
  <c r="Z65"/>
  <c r="I13"/>
  <c r="I14"/>
  <c r="I15"/>
  <c r="Q15"/>
  <c r="I16"/>
  <c r="P16"/>
  <c r="I18"/>
  <c r="O18"/>
  <c r="I19"/>
  <c r="P19"/>
  <c r="I20"/>
  <c r="P20" s="1"/>
  <c r="I21"/>
  <c r="R21" s="1"/>
  <c r="I22"/>
  <c r="Q22" s="1"/>
  <c r="I24"/>
  <c r="R24" s="1"/>
  <c r="I12"/>
  <c r="H24"/>
  <c r="BW24" s="1"/>
  <c r="H22"/>
  <c r="BW22" s="1"/>
  <c r="H21"/>
  <c r="BW21" s="1"/>
  <c r="H20"/>
  <c r="BW20" s="1"/>
  <c r="H19"/>
  <c r="BW19" s="1"/>
  <c r="H18"/>
  <c r="BW18" s="1"/>
  <c r="H17"/>
  <c r="BW17" s="1"/>
  <c r="H16"/>
  <c r="BW16" s="1"/>
  <c r="H14"/>
  <c r="BW14" s="1"/>
  <c r="H15"/>
  <c r="BW15" s="1"/>
  <c r="H13"/>
  <c r="BW13" s="1"/>
  <c r="H12"/>
  <c r="BW12" s="1"/>
  <c r="BD20"/>
  <c r="BE20"/>
  <c r="BF20"/>
  <c r="BG20"/>
  <c r="BH20"/>
  <c r="BI20"/>
  <c r="BJ20"/>
  <c r="BK20"/>
  <c r="BL20"/>
  <c r="BL66"/>
  <c r="BK66"/>
  <c r="BJ66"/>
  <c r="BI66"/>
  <c r="BH66"/>
  <c r="BG66"/>
  <c r="BF66"/>
  <c r="BE66"/>
  <c r="BD66"/>
  <c r="BB66"/>
  <c r="BA66"/>
  <c r="AZ66"/>
  <c r="AY66"/>
  <c r="AX66"/>
  <c r="AW66"/>
  <c r="AV66"/>
  <c r="AU66"/>
  <c r="AT66"/>
  <c r="AR66"/>
  <c r="AQ66"/>
  <c r="AP66"/>
  <c r="AO66"/>
  <c r="AN66"/>
  <c r="AM66"/>
  <c r="AL66"/>
  <c r="AK66"/>
  <c r="AJ66"/>
  <c r="AH66"/>
  <c r="AG66"/>
  <c r="AF66"/>
  <c r="AE66"/>
  <c r="AD66"/>
  <c r="AC66"/>
  <c r="AB66"/>
  <c r="AA66"/>
  <c r="Z66"/>
  <c r="BU82"/>
  <c r="BU83" s="1"/>
  <c r="BU86" s="1"/>
  <c r="BT82"/>
  <c r="BT83" s="1"/>
  <c r="BT86" s="1"/>
  <c r="BS82"/>
  <c r="BS83" s="1"/>
  <c r="BS86" s="1"/>
  <c r="BR82"/>
  <c r="BR83" s="1"/>
  <c r="BR86" s="1"/>
  <c r="BQ82"/>
  <c r="BQ83" s="1"/>
  <c r="BQ86" s="1"/>
  <c r="BP82"/>
  <c r="BP83" s="1"/>
  <c r="BP86" s="1"/>
  <c r="BO82"/>
  <c r="BO83" s="1"/>
  <c r="BO86" s="1"/>
  <c r="BN82"/>
  <c r="BN83" s="1"/>
  <c r="BN86" s="1"/>
  <c r="BL67"/>
  <c r="BK67"/>
  <c r="BJ67"/>
  <c r="BI67"/>
  <c r="BH67"/>
  <c r="BG67"/>
  <c r="BF67"/>
  <c r="BE67"/>
  <c r="BD67"/>
  <c r="BB67"/>
  <c r="BA67"/>
  <c r="AZ67"/>
  <c r="AY67"/>
  <c r="AX67"/>
  <c r="AW67"/>
  <c r="AV67"/>
  <c r="AU67"/>
  <c r="AT67"/>
  <c r="AR67"/>
  <c r="AQ67"/>
  <c r="AP67"/>
  <c r="AO67"/>
  <c r="AN67"/>
  <c r="AM67"/>
  <c r="AL67"/>
  <c r="AK67"/>
  <c r="AJ67"/>
  <c r="AH67"/>
  <c r="AG67"/>
  <c r="AF67"/>
  <c r="AE67"/>
  <c r="AD67"/>
  <c r="AC67"/>
  <c r="AB67"/>
  <c r="AA67"/>
  <c r="Z67"/>
  <c r="AJ82"/>
  <c r="BB25"/>
  <c r="BA25"/>
  <c r="AZ25"/>
  <c r="AY25"/>
  <c r="AX25"/>
  <c r="AW25"/>
  <c r="AV25"/>
  <c r="AU25"/>
  <c r="AT25"/>
  <c r="AR25"/>
  <c r="AQ25"/>
  <c r="AP25"/>
  <c r="AO25"/>
  <c r="AN25"/>
  <c r="AM25"/>
  <c r="AL25"/>
  <c r="AK25"/>
  <c r="AJ25"/>
  <c r="AH25"/>
  <c r="AG25"/>
  <c r="AF25"/>
  <c r="AE25"/>
  <c r="AD25"/>
  <c r="AC25"/>
  <c r="AB25"/>
  <c r="AA25"/>
  <c r="Z25"/>
  <c r="BB23"/>
  <c r="BA23"/>
  <c r="AZ23"/>
  <c r="AY23"/>
  <c r="AX23"/>
  <c r="AW23"/>
  <c r="AV23"/>
  <c r="AU23"/>
  <c r="AT23"/>
  <c r="AR23"/>
  <c r="AQ23"/>
  <c r="AP23"/>
  <c r="AO23"/>
  <c r="AN23"/>
  <c r="AM23"/>
  <c r="AL23"/>
  <c r="AK23"/>
  <c r="AJ23"/>
  <c r="AH23"/>
  <c r="AG23"/>
  <c r="AF23"/>
  <c r="AE23"/>
  <c r="AD23"/>
  <c r="AC23"/>
  <c r="AB23"/>
  <c r="AA23"/>
  <c r="Z23"/>
  <c r="BB51"/>
  <c r="BA51"/>
  <c r="AZ51"/>
  <c r="AY51"/>
  <c r="AX51"/>
  <c r="AW51"/>
  <c r="AV51"/>
  <c r="AU51"/>
  <c r="AT51"/>
  <c r="AR51"/>
  <c r="AQ51"/>
  <c r="AP51"/>
  <c r="AO51"/>
  <c r="AN51"/>
  <c r="AM51"/>
  <c r="AL51"/>
  <c r="AK51"/>
  <c r="AJ51"/>
  <c r="AH51"/>
  <c r="AG51"/>
  <c r="AF51"/>
  <c r="AE51"/>
  <c r="AD51"/>
  <c r="AC51"/>
  <c r="AB51"/>
  <c r="AA51"/>
  <c r="Z51"/>
  <c r="BB24"/>
  <c r="BA24"/>
  <c r="AZ24"/>
  <c r="AY24"/>
  <c r="AX24"/>
  <c r="AW24"/>
  <c r="AV24"/>
  <c r="AU24"/>
  <c r="AT24"/>
  <c r="AR24"/>
  <c r="AQ24"/>
  <c r="AP24"/>
  <c r="AO24"/>
  <c r="AN24"/>
  <c r="AM24"/>
  <c r="AL24"/>
  <c r="AK24"/>
  <c r="AJ24"/>
  <c r="AH24"/>
  <c r="AG24"/>
  <c r="AF24"/>
  <c r="AE24"/>
  <c r="AD24"/>
  <c r="AC24"/>
  <c r="AB24"/>
  <c r="AA24"/>
  <c r="Z24"/>
  <c r="BB22"/>
  <c r="BA22"/>
  <c r="AZ22"/>
  <c r="AY22"/>
  <c r="AX22"/>
  <c r="AW22"/>
  <c r="AV22"/>
  <c r="AU22"/>
  <c r="AT22"/>
  <c r="AR22"/>
  <c r="AQ22"/>
  <c r="AP22"/>
  <c r="AO22"/>
  <c r="AN22"/>
  <c r="AM22"/>
  <c r="AL22"/>
  <c r="AK22"/>
  <c r="AJ22"/>
  <c r="AH22"/>
  <c r="AG22"/>
  <c r="AF22"/>
  <c r="AE22"/>
  <c r="AD22"/>
  <c r="AC22"/>
  <c r="AB22"/>
  <c r="AA22"/>
  <c r="Z22"/>
  <c r="BB21"/>
  <c r="BA21"/>
  <c r="AZ21"/>
  <c r="AY21"/>
  <c r="AX21"/>
  <c r="AW21"/>
  <c r="AV21"/>
  <c r="AU21"/>
  <c r="AT21"/>
  <c r="AR21"/>
  <c r="AQ21"/>
  <c r="AP21"/>
  <c r="AO21"/>
  <c r="AN21"/>
  <c r="AM21"/>
  <c r="AL21"/>
  <c r="AK21"/>
  <c r="AJ21"/>
  <c r="AH21"/>
  <c r="AG21"/>
  <c r="AF21"/>
  <c r="AE21"/>
  <c r="AD21"/>
  <c r="AC21"/>
  <c r="AB21"/>
  <c r="AA21"/>
  <c r="Z21"/>
  <c r="BB19"/>
  <c r="BA19"/>
  <c r="AZ19"/>
  <c r="AY19"/>
  <c r="AX19"/>
  <c r="AW19"/>
  <c r="AV19"/>
  <c r="AU19"/>
  <c r="AT19"/>
  <c r="AR19"/>
  <c r="AQ19"/>
  <c r="AP19"/>
  <c r="AO19"/>
  <c r="AN19"/>
  <c r="AM19"/>
  <c r="AL19"/>
  <c r="AK19"/>
  <c r="AJ19"/>
  <c r="AH19"/>
  <c r="AG19"/>
  <c r="AF19"/>
  <c r="AE19"/>
  <c r="AD19"/>
  <c r="AC19"/>
  <c r="AB19"/>
  <c r="AA19"/>
  <c r="Z19"/>
  <c r="BB18"/>
  <c r="BA18"/>
  <c r="AZ18"/>
  <c r="AY18"/>
  <c r="AX18"/>
  <c r="AW18"/>
  <c r="AV18"/>
  <c r="AU18"/>
  <c r="AT18"/>
  <c r="AR18"/>
  <c r="AQ18"/>
  <c r="AP18"/>
  <c r="AO18"/>
  <c r="AN18"/>
  <c r="AM18"/>
  <c r="AL18"/>
  <c r="AK18"/>
  <c r="AJ18"/>
  <c r="AH18"/>
  <c r="AG18"/>
  <c r="AF18"/>
  <c r="AE18"/>
  <c r="AD18"/>
  <c r="AC18"/>
  <c r="AB18"/>
  <c r="AA18"/>
  <c r="Z18"/>
  <c r="BB17"/>
  <c r="BA17"/>
  <c r="AZ17"/>
  <c r="AY17"/>
  <c r="AX17"/>
  <c r="AW17"/>
  <c r="AV17"/>
  <c r="AU17"/>
  <c r="AT17"/>
  <c r="AR17"/>
  <c r="AQ17"/>
  <c r="AP17"/>
  <c r="AO17"/>
  <c r="AN17"/>
  <c r="AM17"/>
  <c r="AL17"/>
  <c r="AK17"/>
  <c r="AJ17"/>
  <c r="AH17"/>
  <c r="AG17"/>
  <c r="AF17"/>
  <c r="AE17"/>
  <c r="AD17"/>
  <c r="AC17"/>
  <c r="AB17"/>
  <c r="AA17"/>
  <c r="Z17"/>
  <c r="BB16"/>
  <c r="BA16"/>
  <c r="AZ16"/>
  <c r="AY16"/>
  <c r="AX16"/>
  <c r="AW16"/>
  <c r="AV16"/>
  <c r="AU16"/>
  <c r="AT16"/>
  <c r="AR16"/>
  <c r="AQ16"/>
  <c r="AP16"/>
  <c r="AO16"/>
  <c r="AN16"/>
  <c r="AM16"/>
  <c r="AL16"/>
  <c r="AK16"/>
  <c r="AJ16"/>
  <c r="AH16"/>
  <c r="AG16"/>
  <c r="AF16"/>
  <c r="AE16"/>
  <c r="AD16"/>
  <c r="AC16"/>
  <c r="AB16"/>
  <c r="AA16"/>
  <c r="Z16"/>
  <c r="BB15"/>
  <c r="BA15"/>
  <c r="AZ15"/>
  <c r="AY15"/>
  <c r="AX15"/>
  <c r="AW15"/>
  <c r="AV15"/>
  <c r="AU15"/>
  <c r="AT15"/>
  <c r="AR15"/>
  <c r="AQ15"/>
  <c r="AP15"/>
  <c r="AO15"/>
  <c r="AN15"/>
  <c r="AM15"/>
  <c r="AL15"/>
  <c r="AK15"/>
  <c r="AJ15"/>
  <c r="AH15"/>
  <c r="AG15"/>
  <c r="AF15"/>
  <c r="AE15"/>
  <c r="AD15"/>
  <c r="AC15"/>
  <c r="AB15"/>
  <c r="AA15"/>
  <c r="Z15"/>
  <c r="BB14"/>
  <c r="BA14"/>
  <c r="AZ14"/>
  <c r="AY14"/>
  <c r="AX14"/>
  <c r="AW14"/>
  <c r="AV14"/>
  <c r="AU14"/>
  <c r="AT14"/>
  <c r="AR14"/>
  <c r="AQ14"/>
  <c r="AP14"/>
  <c r="AO14"/>
  <c r="AN14"/>
  <c r="AM14"/>
  <c r="AL14"/>
  <c r="AK14"/>
  <c r="AJ14"/>
  <c r="AH14"/>
  <c r="AG14"/>
  <c r="AF14"/>
  <c r="AE14"/>
  <c r="AD14"/>
  <c r="AC14"/>
  <c r="AB14"/>
  <c r="AA14"/>
  <c r="Z14"/>
  <c r="BB13"/>
  <c r="BA13"/>
  <c r="AZ13"/>
  <c r="AY13"/>
  <c r="AX13"/>
  <c r="AW13"/>
  <c r="AV13"/>
  <c r="AU13"/>
  <c r="AT13"/>
  <c r="AR13"/>
  <c r="AQ13"/>
  <c r="AP13"/>
  <c r="AO13"/>
  <c r="AN13"/>
  <c r="AM13"/>
  <c r="AL13"/>
  <c r="AK13"/>
  <c r="AJ13"/>
  <c r="AH13"/>
  <c r="AG13"/>
  <c r="AF13"/>
  <c r="AE13"/>
  <c r="AD13"/>
  <c r="AC13"/>
  <c r="AB13"/>
  <c r="AA13"/>
  <c r="Z13"/>
  <c r="BN12"/>
  <c r="BN26" s="1"/>
  <c r="BN61" s="1"/>
  <c r="BN85" s="1"/>
  <c r="BN84" s="1"/>
  <c r="BN87" s="1"/>
  <c r="BB12"/>
  <c r="BA12"/>
  <c r="AZ12"/>
  <c r="AZ26"/>
  <c r="AY12"/>
  <c r="AX12"/>
  <c r="AX26" s="1"/>
  <c r="AW12"/>
  <c r="AV12"/>
  <c r="AV26" s="1"/>
  <c r="AV61" s="1"/>
  <c r="AV85" s="1"/>
  <c r="AU12"/>
  <c r="AT12"/>
  <c r="AR12"/>
  <c r="AQ12"/>
  <c r="AP12"/>
  <c r="AO12"/>
  <c r="AN12"/>
  <c r="AM12"/>
  <c r="AL12"/>
  <c r="AK12"/>
  <c r="AJ12"/>
  <c r="AH12"/>
  <c r="AH26"/>
  <c r="AG12"/>
  <c r="AF12"/>
  <c r="AF26" s="1"/>
  <c r="AE12"/>
  <c r="AD12"/>
  <c r="AD26" s="1"/>
  <c r="AC12"/>
  <c r="AB12"/>
  <c r="AA12"/>
  <c r="Z12"/>
  <c r="Z26"/>
  <c r="I9"/>
  <c r="J9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B9"/>
  <c r="C9"/>
  <c r="D9" s="1"/>
  <c r="P6"/>
  <c r="Q6" s="1"/>
  <c r="R6" s="1"/>
  <c r="S6" s="1"/>
  <c r="T6" s="1"/>
  <c r="U6" s="1"/>
  <c r="V6" s="1"/>
  <c r="H43" i="6"/>
  <c r="F43"/>
  <c r="D43"/>
  <c r="B43"/>
  <c r="N42"/>
  <c r="N41"/>
  <c r="N40"/>
  <c r="C26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/>
  <c r="Y15" s="1"/>
  <c r="Y16" s="1"/>
  <c r="Z15" s="1"/>
  <c r="Z16" s="1"/>
  <c r="T15"/>
  <c r="T16"/>
  <c r="U15" s="1"/>
  <c r="U16" s="1"/>
  <c r="V15" s="1"/>
  <c r="V16" s="1"/>
  <c r="G15"/>
  <c r="G16"/>
  <c r="H15"/>
  <c r="H16"/>
  <c r="I15"/>
  <c r="J15"/>
  <c r="C15"/>
  <c r="D15"/>
  <c r="B16"/>
  <c r="AX16"/>
  <c r="AY15" s="1"/>
  <c r="AY16" s="1"/>
  <c r="AZ15" s="1"/>
  <c r="AZ16" s="1"/>
  <c r="AS16"/>
  <c r="AT15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Q15" s="1"/>
  <c r="P16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P16" s="1"/>
  <c r="O16"/>
  <c r="M15"/>
  <c r="N15" s="1"/>
  <c r="M16"/>
  <c r="L16"/>
  <c r="K16"/>
  <c r="H15"/>
  <c r="H16"/>
  <c r="I15"/>
  <c r="I16"/>
  <c r="G16"/>
  <c r="C15"/>
  <c r="C16" s="1"/>
  <c r="D15" s="1"/>
  <c r="D16" s="1"/>
  <c r="E15" s="1"/>
  <c r="E16" s="1"/>
  <c r="C22"/>
  <c r="D22" s="1"/>
  <c r="E22"/>
  <c r="F22" s="1"/>
  <c r="G22" s="1"/>
  <c r="H22" s="1"/>
  <c r="I22" s="1"/>
  <c r="J22" s="1"/>
  <c r="K22" s="1"/>
  <c r="L22" s="1"/>
  <c r="M22" s="1"/>
  <c r="N22" s="1"/>
  <c r="O22" s="1"/>
  <c r="Q22"/>
  <c r="R22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P40" s="1"/>
  <c r="AP71"/>
  <c r="AC7"/>
  <c r="AC51" s="1"/>
  <c r="CM8"/>
  <c r="CM21"/>
  <c r="CM32"/>
  <c r="CM56"/>
  <c r="CM65"/>
  <c r="CM74"/>
  <c r="CL8"/>
  <c r="CL21"/>
  <c r="CL32"/>
  <c r="CL56"/>
  <c r="CL65"/>
  <c r="CL74"/>
  <c r="CK8"/>
  <c r="CK21"/>
  <c r="CK32"/>
  <c r="CK56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C8"/>
  <c r="CC21"/>
  <c r="CC32"/>
  <c r="CC56"/>
  <c r="CC65"/>
  <c r="CC74"/>
  <c r="BC7"/>
  <c r="BC14" s="1"/>
  <c r="BC22"/>
  <c r="BC40"/>
  <c r="BC58"/>
  <c r="BC76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72"/>
  <c r="BB73"/>
  <c r="BB75"/>
  <c r="BB76"/>
  <c r="BB77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32"/>
  <c r="Z56"/>
  <c r="Z65"/>
  <c r="Z8"/>
  <c r="Z90"/>
  <c r="Y32"/>
  <c r="Y65"/>
  <c r="Y21"/>
  <c r="Y56"/>
  <c r="Y8"/>
  <c r="X21"/>
  <c r="X32"/>
  <c r="X65"/>
  <c r="X8"/>
  <c r="X56"/>
  <c r="W32"/>
  <c r="W56"/>
  <c r="W65"/>
  <c r="W8"/>
  <c r="W90" s="1"/>
  <c r="W21"/>
  <c r="V21"/>
  <c r="V32"/>
  <c r="V56"/>
  <c r="V65"/>
  <c r="V8"/>
  <c r="U21"/>
  <c r="U32"/>
  <c r="U56"/>
  <c r="U65"/>
  <c r="U8"/>
  <c r="U90" s="1"/>
  <c r="T21"/>
  <c r="T32"/>
  <c r="T56"/>
  <c r="T65"/>
  <c r="T8"/>
  <c r="S21"/>
  <c r="S32"/>
  <c r="S56"/>
  <c r="S65"/>
  <c r="S8"/>
  <c r="S90" s="1"/>
  <c r="R21"/>
  <c r="R32"/>
  <c r="R8"/>
  <c r="R56"/>
  <c r="R65"/>
  <c r="Q21"/>
  <c r="Q56"/>
  <c r="Q32"/>
  <c r="Q8"/>
  <c r="Q65"/>
  <c r="P21"/>
  <c r="P32"/>
  <c r="P8"/>
  <c r="P56"/>
  <c r="P65"/>
  <c r="Z74"/>
  <c r="Y74"/>
  <c r="X74"/>
  <c r="W74"/>
  <c r="V74"/>
  <c r="V88"/>
  <c r="U74"/>
  <c r="T74"/>
  <c r="S74"/>
  <c r="S88"/>
  <c r="R74"/>
  <c r="R88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7"/>
  <c r="J69"/>
  <c r="J70"/>
  <c r="I70" s="1"/>
  <c r="J71"/>
  <c r="J72"/>
  <c r="I72" s="1"/>
  <c r="H72" s="1"/>
  <c r="J68"/>
  <c r="O56"/>
  <c r="N56"/>
  <c r="M56"/>
  <c r="L56"/>
  <c r="K56"/>
  <c r="J57"/>
  <c r="I57"/>
  <c r="H57" s="1"/>
  <c r="J58"/>
  <c r="J59"/>
  <c r="J60"/>
  <c r="I60"/>
  <c r="H60" s="1"/>
  <c r="J61"/>
  <c r="I61" s="1"/>
  <c r="J62"/>
  <c r="J63"/>
  <c r="I63"/>
  <c r="H63" s="1"/>
  <c r="J64"/>
  <c r="O32"/>
  <c r="N32"/>
  <c r="M32"/>
  <c r="L32"/>
  <c r="K32"/>
  <c r="J33"/>
  <c r="I33" s="1"/>
  <c r="J35"/>
  <c r="I35" s="1"/>
  <c r="H35" s="1"/>
  <c r="J36"/>
  <c r="I36" s="1"/>
  <c r="H36" s="1"/>
  <c r="J37"/>
  <c r="I37" s="1"/>
  <c r="J38"/>
  <c r="I38"/>
  <c r="H38" s="1"/>
  <c r="J39"/>
  <c r="J40"/>
  <c r="I40" s="1"/>
  <c r="J42"/>
  <c r="J43"/>
  <c r="J44"/>
  <c r="J45"/>
  <c r="I45" s="1"/>
  <c r="J46"/>
  <c r="I46"/>
  <c r="J47"/>
  <c r="J48"/>
  <c r="I48" s="1"/>
  <c r="H48" s="1"/>
  <c r="J49"/>
  <c r="J50"/>
  <c r="J52"/>
  <c r="I52"/>
  <c r="H52" s="1"/>
  <c r="J53"/>
  <c r="I53" s="1"/>
  <c r="H53" s="1"/>
  <c r="J54"/>
  <c r="I54" s="1"/>
  <c r="H54" s="1"/>
  <c r="J55"/>
  <c r="J34"/>
  <c r="I34" s="1"/>
  <c r="H34" s="1"/>
  <c r="J41"/>
  <c r="O21"/>
  <c r="N21"/>
  <c r="N90" s="1"/>
  <c r="M21"/>
  <c r="L21"/>
  <c r="K21"/>
  <c r="J22"/>
  <c r="I22" s="1"/>
  <c r="J23"/>
  <c r="I23" s="1"/>
  <c r="H23" s="1"/>
  <c r="J24"/>
  <c r="J25"/>
  <c r="I25" s="1"/>
  <c r="J27"/>
  <c r="I27" s="1"/>
  <c r="H27" s="1"/>
  <c r="J28"/>
  <c r="J29"/>
  <c r="J30"/>
  <c r="J31"/>
  <c r="I31"/>
  <c r="H31" s="1"/>
  <c r="J26"/>
  <c r="I26" s="1"/>
  <c r="O8"/>
  <c r="O88" s="1"/>
  <c r="N8"/>
  <c r="M8"/>
  <c r="L8"/>
  <c r="K8"/>
  <c r="J10"/>
  <c r="J9"/>
  <c r="J11"/>
  <c r="J12"/>
  <c r="J13"/>
  <c r="I13" s="1"/>
  <c r="J14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74" s="1"/>
  <c r="AB57"/>
  <c r="AB33"/>
  <c r="AB22"/>
  <c r="H37"/>
  <c r="I39"/>
  <c r="H39" s="1"/>
  <c r="I42"/>
  <c r="H42" s="1"/>
  <c r="I44"/>
  <c r="H46"/>
  <c r="I49"/>
  <c r="I50"/>
  <c r="I55"/>
  <c r="H55" s="1"/>
  <c r="I28"/>
  <c r="I66"/>
  <c r="I69"/>
  <c r="I9"/>
  <c r="H41"/>
  <c r="N84"/>
  <c r="M84"/>
  <c r="L84"/>
  <c r="K84"/>
  <c r="I84"/>
  <c r="G32"/>
  <c r="G8"/>
  <c r="Z88"/>
  <c r="BC83"/>
  <c r="BC81"/>
  <c r="BC79"/>
  <c r="BC77"/>
  <c r="BC75"/>
  <c r="BC73"/>
  <c r="BC71"/>
  <c r="BC69"/>
  <c r="BC67"/>
  <c r="BC63"/>
  <c r="BC61"/>
  <c r="BC59"/>
  <c r="BC57"/>
  <c r="BC55"/>
  <c r="BC53"/>
  <c r="BC51"/>
  <c r="BC49"/>
  <c r="BC47"/>
  <c r="BC45"/>
  <c r="BC43"/>
  <c r="BC41"/>
  <c r="BC39"/>
  <c r="BC37"/>
  <c r="BC35"/>
  <c r="BC33"/>
  <c r="BC31"/>
  <c r="BC29"/>
  <c r="BC27"/>
  <c r="BC25"/>
  <c r="BC23"/>
  <c r="BC19"/>
  <c r="BC17"/>
  <c r="BC15"/>
  <c r="BC13"/>
  <c r="BC11"/>
  <c r="BC9"/>
  <c r="AQ7"/>
  <c r="AP53"/>
  <c r="AP38"/>
  <c r="AP35"/>
  <c r="AP41"/>
  <c r="AP47"/>
  <c r="AP51"/>
  <c r="AP66"/>
  <c r="AP70"/>
  <c r="AP58"/>
  <c r="AP62"/>
  <c r="AP28"/>
  <c r="AP25"/>
  <c r="AP30"/>
  <c r="AP12"/>
  <c r="AP16"/>
  <c r="AP20"/>
  <c r="AP77"/>
  <c r="AP81"/>
  <c r="Q15" i="3"/>
  <c r="R15" s="1"/>
  <c r="R16" s="1"/>
  <c r="AQ53" i="5"/>
  <c r="AQ37"/>
  <c r="AQ55"/>
  <c r="AQ58"/>
  <c r="AQ23"/>
  <c r="AQ14"/>
  <c r="AQ77"/>
  <c r="AQ34"/>
  <c r="AQ59"/>
  <c r="AQ11"/>
  <c r="AQ40"/>
  <c r="AQ9"/>
  <c r="AQ36"/>
  <c r="AQ82"/>
  <c r="I14"/>
  <c r="H14"/>
  <c r="M90"/>
  <c r="I67"/>
  <c r="H67" s="1"/>
  <c r="I79"/>
  <c r="J74"/>
  <c r="I75"/>
  <c r="R90"/>
  <c r="W88"/>
  <c r="AO56"/>
  <c r="AQ13"/>
  <c r="AQ43"/>
  <c r="AQ12"/>
  <c r="H9"/>
  <c r="I29"/>
  <c r="H29" s="1"/>
  <c r="H25"/>
  <c r="J65"/>
  <c r="AB65"/>
  <c r="I47"/>
  <c r="H47"/>
  <c r="BB65"/>
  <c r="BO74"/>
  <c r="I73"/>
  <c r="H73" s="1"/>
  <c r="AO8"/>
  <c r="AC78"/>
  <c r="AC63"/>
  <c r="AC16"/>
  <c r="AC55"/>
  <c r="AC44"/>
  <c r="AC39"/>
  <c r="AC38"/>
  <c r="AC27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Q10" s="1"/>
  <c r="BP11"/>
  <c r="BP16"/>
  <c r="BP27"/>
  <c r="BP33"/>
  <c r="BP38"/>
  <c r="BP44"/>
  <c r="BP49"/>
  <c r="BP54"/>
  <c r="BP61"/>
  <c r="BP66"/>
  <c r="BP71"/>
  <c r="BP78"/>
  <c r="BP83"/>
  <c r="BO21"/>
  <c r="BO65"/>
  <c r="AC30"/>
  <c r="AC25"/>
  <c r="AC29"/>
  <c r="AC33"/>
  <c r="AC37"/>
  <c r="AC42"/>
  <c r="AC46"/>
  <c r="AC50"/>
  <c r="AC54"/>
  <c r="AC10"/>
  <c r="AC13"/>
  <c r="AC17"/>
  <c r="AC57"/>
  <c r="AC61"/>
  <c r="AC68"/>
  <c r="AC72"/>
  <c r="AC76"/>
  <c r="AC80"/>
  <c r="AD7"/>
  <c r="AD57" s="1"/>
  <c r="AP45"/>
  <c r="AP36"/>
  <c r="AP48"/>
  <c r="AP69"/>
  <c r="AP59"/>
  <c r="AP24"/>
  <c r="AP9"/>
  <c r="AP17"/>
  <c r="AP80"/>
  <c r="H75"/>
  <c r="BQ18"/>
  <c r="BQ35"/>
  <c r="BQ51"/>
  <c r="BQ68"/>
  <c r="BQ9"/>
  <c r="BQ31"/>
  <c r="BQ53"/>
  <c r="BQ82"/>
  <c r="BQ33"/>
  <c r="BQ54"/>
  <c r="BQ71"/>
  <c r="BQ19"/>
  <c r="BQ41"/>
  <c r="BQ63"/>
  <c r="BQ17"/>
  <c r="BQ45"/>
  <c r="BQ57"/>
  <c r="BQ28"/>
  <c r="AD66"/>
  <c r="AD27"/>
  <c r="AB21"/>
  <c r="I18"/>
  <c r="H18" s="1"/>
  <c r="O90"/>
  <c r="H44"/>
  <c r="I58"/>
  <c r="N88"/>
  <c r="P88"/>
  <c r="T90"/>
  <c r="Y90"/>
  <c r="BB56"/>
  <c r="AC22"/>
  <c r="AC24"/>
  <c r="AC28"/>
  <c r="AC34"/>
  <c r="AC36"/>
  <c r="AC41"/>
  <c r="AC45"/>
  <c r="AC48"/>
  <c r="AC52"/>
  <c r="AC9"/>
  <c r="AC14"/>
  <c r="AC18"/>
  <c r="AC20"/>
  <c r="AC60"/>
  <c r="AC64"/>
  <c r="AC67"/>
  <c r="AC70"/>
  <c r="AC75"/>
  <c r="AC79"/>
  <c r="AC82"/>
  <c r="I43"/>
  <c r="H43" s="1"/>
  <c r="BO56"/>
  <c r="BD7"/>
  <c r="BC12"/>
  <c r="BC16"/>
  <c r="BC20"/>
  <c r="BC24"/>
  <c r="BC28"/>
  <c r="BC34"/>
  <c r="BC38"/>
  <c r="BC42"/>
  <c r="BC46"/>
  <c r="BC50"/>
  <c r="BC54"/>
  <c r="BC60"/>
  <c r="BC64"/>
  <c r="BC68"/>
  <c r="BC72"/>
  <c r="BC78"/>
  <c r="BC82"/>
  <c r="AC81"/>
  <c r="AC71"/>
  <c r="AC66"/>
  <c r="AC59"/>
  <c r="AC15"/>
  <c r="AC53"/>
  <c r="AC47"/>
  <c r="AC40"/>
  <c r="AC31"/>
  <c r="AC23"/>
  <c r="E15" i="4"/>
  <c r="E16"/>
  <c r="D16"/>
  <c r="H58" i="5"/>
  <c r="BD11"/>
  <c r="BD15"/>
  <c r="BD19"/>
  <c r="BD25"/>
  <c r="BD29"/>
  <c r="BD33"/>
  <c r="BD32" s="1"/>
  <c r="BD37"/>
  <c r="BD41"/>
  <c r="BD45"/>
  <c r="BD49"/>
  <c r="BD53"/>
  <c r="BD57"/>
  <c r="BD9"/>
  <c r="BD17"/>
  <c r="BD27"/>
  <c r="BD35"/>
  <c r="BD43"/>
  <c r="BD51"/>
  <c r="BD59"/>
  <c r="BD63"/>
  <c r="BD69"/>
  <c r="BD73"/>
  <c r="BD77"/>
  <c r="BD81"/>
  <c r="BE7"/>
  <c r="BD10"/>
  <c r="BD8" s="1"/>
  <c r="BD14"/>
  <c r="BD18"/>
  <c r="BD22"/>
  <c r="BD26"/>
  <c r="BD28"/>
  <c r="BD34"/>
  <c r="BD38"/>
  <c r="BD42"/>
  <c r="BD46"/>
  <c r="BD50"/>
  <c r="BD54"/>
  <c r="BD60"/>
  <c r="BD64"/>
  <c r="BD68"/>
  <c r="BD76"/>
  <c r="BD80"/>
  <c r="BD13"/>
  <c r="BD23"/>
  <c r="BD31"/>
  <c r="BD39"/>
  <c r="BD47"/>
  <c r="BD55"/>
  <c r="BD61"/>
  <c r="BD67"/>
  <c r="BD71"/>
  <c r="BD75"/>
  <c r="BD79"/>
  <c r="BD83"/>
  <c r="BD12"/>
  <c r="BD16"/>
  <c r="BD20"/>
  <c r="BD24"/>
  <c r="BD30"/>
  <c r="BD36"/>
  <c r="BD40"/>
  <c r="BD44"/>
  <c r="BD48"/>
  <c r="BD52"/>
  <c r="BD58"/>
  <c r="BD62"/>
  <c r="BD66"/>
  <c r="BD70"/>
  <c r="BD72"/>
  <c r="BD78"/>
  <c r="BD82"/>
  <c r="BE19"/>
  <c r="BE37"/>
  <c r="BE49"/>
  <c r="BE59"/>
  <c r="BE73"/>
  <c r="BE83"/>
  <c r="BE18"/>
  <c r="BE30"/>
  <c r="BE42"/>
  <c r="BE52"/>
  <c r="BE66"/>
  <c r="BE78"/>
  <c r="BE54"/>
  <c r="BE20"/>
  <c r="BE45"/>
  <c r="BE15"/>
  <c r="BE11"/>
  <c r="BE17"/>
  <c r="BE31"/>
  <c r="BE47"/>
  <c r="BE57"/>
  <c r="BE69"/>
  <c r="BE81"/>
  <c r="BE16"/>
  <c r="BE26"/>
  <c r="BE40"/>
  <c r="BE50"/>
  <c r="BE62"/>
  <c r="BE76"/>
  <c r="BE72"/>
  <c r="BE46"/>
  <c r="BE12"/>
  <c r="BE71"/>
  <c r="BE35"/>
  <c r="BE25"/>
  <c r="BD74"/>
  <c r="AE7"/>
  <c r="AF7" s="1"/>
  <c r="AD72"/>
  <c r="AD26"/>
  <c r="AD45"/>
  <c r="AD49"/>
  <c r="BR7"/>
  <c r="BR42" s="1"/>
  <c r="BQ14"/>
  <c r="BQ22"/>
  <c r="BQ30"/>
  <c r="BQ39"/>
  <c r="BQ47"/>
  <c r="BQ55"/>
  <c r="BQ64"/>
  <c r="BQ72"/>
  <c r="BQ81"/>
  <c r="BQ15"/>
  <c r="BQ25"/>
  <c r="BQ37"/>
  <c r="BQ48"/>
  <c r="BQ59"/>
  <c r="BQ76"/>
  <c r="BQ11"/>
  <c r="BQ27"/>
  <c r="BQ38"/>
  <c r="BQ49"/>
  <c r="BQ61"/>
  <c r="BQ78"/>
  <c r="BQ13"/>
  <c r="BQ24"/>
  <c r="BQ36"/>
  <c r="BQ46"/>
  <c r="BQ58"/>
  <c r="BQ69"/>
  <c r="BQ80"/>
  <c r="BQ40"/>
  <c r="BQ23"/>
  <c r="BQ67"/>
  <c r="BQ34"/>
  <c r="BQ79"/>
  <c r="BQ50"/>
  <c r="BC10"/>
  <c r="BC18"/>
  <c r="BC8"/>
  <c r="BC26"/>
  <c r="BC36"/>
  <c r="BC44"/>
  <c r="BC52"/>
  <c r="BC62"/>
  <c r="BC56"/>
  <c r="BC70"/>
  <c r="BC80"/>
  <c r="BC74"/>
  <c r="AC26"/>
  <c r="AC21"/>
  <c r="AC43"/>
  <c r="AC12"/>
  <c r="AC62"/>
  <c r="AC77"/>
  <c r="H49"/>
  <c r="U88"/>
  <c r="AO74"/>
  <c r="AO32"/>
  <c r="AQ41"/>
  <c r="AQ70"/>
  <c r="AQ62"/>
  <c r="AQ25"/>
  <c r="AQ20"/>
  <c r="AQ81"/>
  <c r="AQ39"/>
  <c r="AQ26"/>
  <c r="AQ19"/>
  <c r="AQ24"/>
  <c r="AQ67"/>
  <c r="AQ29"/>
  <c r="AQ48"/>
  <c r="AQ45"/>
  <c r="AQ17"/>
  <c r="AQ61"/>
  <c r="AQ54"/>
  <c r="AQ80"/>
  <c r="AQ15"/>
  <c r="AQ31"/>
  <c r="AQ63"/>
  <c r="AQ69"/>
  <c r="AQ46"/>
  <c r="AQ52"/>
  <c r="AQ79"/>
  <c r="AQ75"/>
  <c r="AQ16"/>
  <c r="AQ10"/>
  <c r="AQ27"/>
  <c r="AQ28"/>
  <c r="AQ60"/>
  <c r="AQ72"/>
  <c r="AQ66"/>
  <c r="AQ49"/>
  <c r="AQ44"/>
  <c r="AQ35"/>
  <c r="AQ42"/>
  <c r="Q16" i="3"/>
  <c r="J32" i="5"/>
  <c r="I83"/>
  <c r="H83" s="1"/>
  <c r="Q90"/>
  <c r="BO8"/>
  <c r="CB90"/>
  <c r="O93" s="1"/>
  <c r="AP82"/>
  <c r="AP76"/>
  <c r="AP15"/>
  <c r="AP11"/>
  <c r="AP29"/>
  <c r="AP22"/>
  <c r="AP61"/>
  <c r="AP73"/>
  <c r="AP67"/>
  <c r="AP50"/>
  <c r="AP43"/>
  <c r="AP34"/>
  <c r="BP82"/>
  <c r="BP70"/>
  <c r="BP65" s="1"/>
  <c r="BP53"/>
  <c r="BP42"/>
  <c r="BP31"/>
  <c r="BP20"/>
  <c r="I74"/>
  <c r="H74" s="1"/>
  <c r="BR25"/>
  <c r="BS7"/>
  <c r="BR49"/>
  <c r="BR12"/>
  <c r="BR67"/>
  <c r="BR51"/>
  <c r="BR24"/>
  <c r="BR78"/>
  <c r="BR59"/>
  <c r="BR29"/>
  <c r="BR11"/>
  <c r="BR55"/>
  <c r="BR19"/>
  <c r="BR73"/>
  <c r="BR58"/>
  <c r="BR31"/>
  <c r="BR83"/>
  <c r="BR37"/>
  <c r="AE10"/>
  <c r="AE20"/>
  <c r="AE73"/>
  <c r="AE18"/>
  <c r="AE25"/>
  <c r="AE30"/>
  <c r="AE44"/>
  <c r="AE14"/>
  <c r="AE38"/>
  <c r="AF14"/>
  <c r="AF28"/>
  <c r="AF53"/>
  <c r="AF36"/>
  <c r="AF73"/>
  <c r="AF19"/>
  <c r="AF46"/>
  <c r="AF45"/>
  <c r="BS17"/>
  <c r="BS19"/>
  <c r="BS43"/>
  <c r="BS11"/>
  <c r="BS83"/>
  <c r="BS67"/>
  <c r="BS69"/>
  <c r="BS51"/>
  <c r="BS31"/>
  <c r="BI15" i="1"/>
  <c r="BG15"/>
  <c r="BL15"/>
  <c r="BJ15"/>
  <c r="BH15"/>
  <c r="BF15"/>
  <c r="BD15"/>
  <c r="BK15"/>
  <c r="BE15"/>
  <c r="BK14"/>
  <c r="BG14"/>
  <c r="BL14"/>
  <c r="BJ14"/>
  <c r="BH14"/>
  <c r="BF14"/>
  <c r="BD14"/>
  <c r="BI14"/>
  <c r="BE14"/>
  <c r="BL18"/>
  <c r="BH18"/>
  <c r="BD18"/>
  <c r="BK18"/>
  <c r="BI18"/>
  <c r="BG18"/>
  <c r="BE18"/>
  <c r="BJ18"/>
  <c r="BF18"/>
  <c r="BL19"/>
  <c r="BJ19"/>
  <c r="BF19"/>
  <c r="BD19"/>
  <c r="BK19"/>
  <c r="BI19"/>
  <c r="BG19"/>
  <c r="BE19"/>
  <c r="BH19"/>
  <c r="BL21"/>
  <c r="BJ21"/>
  <c r="BH21"/>
  <c r="BD21"/>
  <c r="BK21"/>
  <c r="BI21"/>
  <c r="BG21"/>
  <c r="BE21"/>
  <c r="BF21"/>
  <c r="BJ22"/>
  <c r="BF22"/>
  <c r="BK22"/>
  <c r="BI22"/>
  <c r="BG22"/>
  <c r="BE22"/>
  <c r="BL22"/>
  <c r="BH22"/>
  <c r="BD22"/>
  <c r="BL24"/>
  <c r="BJ24"/>
  <c r="BF24"/>
  <c r="BK24"/>
  <c r="BI24"/>
  <c r="BG24"/>
  <c r="BE24"/>
  <c r="BH24"/>
  <c r="BD24"/>
  <c r="BK23"/>
  <c r="BI23"/>
  <c r="BG23"/>
  <c r="BE23"/>
  <c r="BL23"/>
  <c r="BH23"/>
  <c r="BD23"/>
  <c r="BJ23"/>
  <c r="BF23"/>
  <c r="BL17"/>
  <c r="BF17"/>
  <c r="BI17"/>
  <c r="BE17"/>
  <c r="BD17"/>
  <c r="BL16"/>
  <c r="BF16"/>
  <c r="BL12"/>
  <c r="BH12"/>
  <c r="BD12"/>
  <c r="BK12"/>
  <c r="BI12"/>
  <c r="BG12"/>
  <c r="BE12"/>
  <c r="BJ12"/>
  <c r="BF12"/>
  <c r="BK16"/>
  <c r="BI16"/>
  <c r="BG16"/>
  <c r="BE16"/>
  <c r="BJ16"/>
  <c r="BH16"/>
  <c r="BD16"/>
  <c r="BJ17"/>
  <c r="BK17"/>
  <c r="BG17"/>
  <c r="BH17"/>
  <c r="BG13"/>
  <c r="BJ13"/>
  <c r="BF13"/>
  <c r="BI13"/>
  <c r="BK13"/>
  <c r="BL13"/>
  <c r="BH13"/>
  <c r="BD13"/>
  <c r="BE13"/>
  <c r="H22" i="5"/>
  <c r="AC19"/>
  <c r="AP78"/>
  <c r="AP13"/>
  <c r="AP26"/>
  <c r="AP57"/>
  <c r="AP54"/>
  <c r="AP39"/>
  <c r="BP76"/>
  <c r="BP74" s="1"/>
  <c r="BP48"/>
  <c r="BP25"/>
  <c r="BP21" s="1"/>
  <c r="C16" i="4"/>
  <c r="I16"/>
  <c r="N41" i="1"/>
  <c r="N35"/>
  <c r="N34"/>
  <c r="P51"/>
  <c r="N33"/>
  <c r="N32"/>
  <c r="N14"/>
  <c r="BW30"/>
  <c r="BW36"/>
  <c r="BW38"/>
  <c r="BW39"/>
  <c r="BW44"/>
  <c r="BK25"/>
  <c r="BI25"/>
  <c r="BD25"/>
  <c r="BL25"/>
  <c r="BH25"/>
  <c r="BG25"/>
  <c r="BE25"/>
  <c r="BJ25"/>
  <c r="BF25"/>
  <c r="H25"/>
  <c r="BW25" s="1"/>
  <c r="BW46"/>
  <c r="AK26"/>
  <c r="AM26"/>
  <c r="AM61" s="1"/>
  <c r="AM85" s="1"/>
  <c r="AO26"/>
  <c r="AO61" s="1"/>
  <c r="AO85" s="1"/>
  <c r="AQ26"/>
  <c r="AQ61"/>
  <c r="AQ85" s="1"/>
  <c r="N42"/>
  <c r="N81"/>
  <c r="N71"/>
  <c r="N76"/>
  <c r="N70"/>
  <c r="N16"/>
  <c r="N17"/>
  <c r="N18"/>
  <c r="N40"/>
  <c r="AR82"/>
  <c r="N45"/>
  <c r="N37"/>
  <c r="N24"/>
  <c r="AN82"/>
  <c r="N47"/>
  <c r="N43"/>
  <c r="N23"/>
  <c r="N31"/>
  <c r="N66"/>
  <c r="N78"/>
  <c r="N67"/>
  <c r="N75"/>
  <c r="N73"/>
  <c r="N20"/>
  <c r="N21"/>
  <c r="N22"/>
  <c r="N19"/>
  <c r="N28"/>
  <c r="N46"/>
  <c r="AF42" i="5"/>
  <c r="AF63"/>
  <c r="AF37"/>
  <c r="AF71"/>
  <c r="AF18"/>
  <c r="AF64"/>
  <c r="AF43"/>
  <c r="AF40"/>
  <c r="AF29"/>
  <c r="AF79"/>
  <c r="AF62"/>
  <c r="AF38"/>
  <c r="AF9"/>
  <c r="AF78"/>
  <c r="AF82"/>
  <c r="AF39"/>
  <c r="AF70"/>
  <c r="AF23"/>
  <c r="AF20"/>
  <c r="AF25"/>
  <c r="AF59"/>
  <c r="AF52"/>
  <c r="AF72"/>
  <c r="AF51"/>
  <c r="AG7"/>
  <c r="AF54"/>
  <c r="AF67"/>
  <c r="AF61"/>
  <c r="AF41"/>
  <c r="AF60"/>
  <c r="AF10"/>
  <c r="AF13"/>
  <c r="AF17"/>
  <c r="AF68"/>
  <c r="AF26"/>
  <c r="BS9"/>
  <c r="BS29"/>
  <c r="BS46"/>
  <c r="BS63"/>
  <c r="BS80"/>
  <c r="BS30"/>
  <c r="BS52"/>
  <c r="BS75"/>
  <c r="BS27"/>
  <c r="BS57"/>
  <c r="BS15"/>
  <c r="BS44"/>
  <c r="BS73"/>
  <c r="BS26"/>
  <c r="BS62"/>
  <c r="BS61"/>
  <c r="BS23"/>
  <c r="BS77"/>
  <c r="BS25"/>
  <c r="BS42"/>
  <c r="BS59"/>
  <c r="BS76"/>
  <c r="BS14"/>
  <c r="BS36"/>
  <c r="BS58"/>
  <c r="BS81"/>
  <c r="BS35"/>
  <c r="BS79"/>
  <c r="BS37"/>
  <c r="BS66"/>
  <c r="BS18"/>
  <c r="BS40"/>
  <c r="BS70"/>
  <c r="BS10"/>
  <c r="BS53"/>
  <c r="BS45"/>
  <c r="AE35"/>
  <c r="AE31"/>
  <c r="AE50"/>
  <c r="AE17"/>
  <c r="AE72"/>
  <c r="AE28"/>
  <c r="AE53"/>
  <c r="AE67"/>
  <c r="AE22"/>
  <c r="AE49"/>
  <c r="AE58"/>
  <c r="AE83"/>
  <c r="AE47"/>
  <c r="AE19"/>
  <c r="AE81"/>
  <c r="AE39"/>
  <c r="AE59"/>
  <c r="AE51"/>
  <c r="AE40"/>
  <c r="AE36"/>
  <c r="AE54"/>
  <c r="AE57"/>
  <c r="AE76"/>
  <c r="AE34"/>
  <c r="AE15"/>
  <c r="AE71"/>
  <c r="AE29"/>
  <c r="AE55"/>
  <c r="AE63"/>
  <c r="AE26"/>
  <c r="AE52"/>
  <c r="AE60"/>
  <c r="AE45"/>
  <c r="AE12"/>
  <c r="AE79"/>
  <c r="AD29"/>
  <c r="AD46"/>
  <c r="AD13"/>
  <c r="AD68"/>
  <c r="AD24"/>
  <c r="AD41"/>
  <c r="AD19"/>
  <c r="AD81"/>
  <c r="AD48"/>
  <c r="AD62"/>
  <c r="AD82"/>
  <c r="AD40"/>
  <c r="AD18"/>
  <c r="AD75"/>
  <c r="AD63"/>
  <c r="AD58"/>
  <c r="AD16"/>
  <c r="AD30"/>
  <c r="AD54"/>
  <c r="AD76"/>
  <c r="AD52"/>
  <c r="AD36"/>
  <c r="AD71"/>
  <c r="AD51"/>
  <c r="AD38"/>
  <c r="AD39"/>
  <c r="AD25"/>
  <c r="AD42"/>
  <c r="AD10"/>
  <c r="AD61"/>
  <c r="AD80"/>
  <c r="AD47"/>
  <c r="AD14"/>
  <c r="AD70"/>
  <c r="AD43"/>
  <c r="AD20"/>
  <c r="AD77"/>
  <c r="AD34"/>
  <c r="AD12"/>
  <c r="AD79"/>
  <c r="AD83"/>
  <c r="AD78"/>
  <c r="AD44"/>
  <c r="AO15" i="3"/>
  <c r="AO17"/>
  <c r="M15" i="4"/>
  <c r="L16"/>
  <c r="Q16"/>
  <c r="R15"/>
  <c r="BR13" i="5"/>
  <c r="BR34"/>
  <c r="BR50"/>
  <c r="BR16"/>
  <c r="BR39"/>
  <c r="BR60"/>
  <c r="BR77"/>
  <c r="BR26"/>
  <c r="BR57"/>
  <c r="BR79"/>
  <c r="BR36"/>
  <c r="BR63"/>
  <c r="BR10"/>
  <c r="BR40"/>
  <c r="BR66"/>
  <c r="BR15"/>
  <c r="BR76"/>
  <c r="BR82"/>
  <c r="BR17"/>
  <c r="BR38"/>
  <c r="BR54"/>
  <c r="BR22"/>
  <c r="BR44"/>
  <c r="BR64"/>
  <c r="BR81"/>
  <c r="BR35"/>
  <c r="BR62"/>
  <c r="BR14"/>
  <c r="BR43"/>
  <c r="BR69"/>
  <c r="BR18"/>
  <c r="BR47"/>
  <c r="BR71"/>
  <c r="BR45"/>
  <c r="BR52"/>
  <c r="BR30"/>
  <c r="I30"/>
  <c r="H30"/>
  <c r="I24"/>
  <c r="H24"/>
  <c r="J21"/>
  <c r="K90"/>
  <c r="K88"/>
  <c r="L88"/>
  <c r="L90"/>
  <c r="H64"/>
  <c r="I64"/>
  <c r="CD90"/>
  <c r="Q93" s="1"/>
  <c r="CL90"/>
  <c r="Y93" s="1"/>
  <c r="N25" i="1"/>
  <c r="N39"/>
  <c r="BS68" i="5"/>
  <c r="BS55"/>
  <c r="BS82"/>
  <c r="BS22"/>
  <c r="BS20"/>
  <c r="BS47"/>
  <c r="BT7"/>
  <c r="BS50"/>
  <c r="BS13"/>
  <c r="BS39"/>
  <c r="BS48"/>
  <c r="BS60"/>
  <c r="BS72"/>
  <c r="BS12"/>
  <c r="BS41"/>
  <c r="BS71"/>
  <c r="BS38"/>
  <c r="AF49"/>
  <c r="AF58"/>
  <c r="AF66"/>
  <c r="AF65" s="1"/>
  <c r="AF22"/>
  <c r="AF27"/>
  <c r="AF75"/>
  <c r="AF34"/>
  <c r="AF69"/>
  <c r="AF48"/>
  <c r="AF50"/>
  <c r="AF24"/>
  <c r="AF47"/>
  <c r="AF76"/>
  <c r="AF77"/>
  <c r="AF57"/>
  <c r="AF56" s="1"/>
  <c r="AF11"/>
  <c r="AF35"/>
  <c r="AF81"/>
  <c r="AF33"/>
  <c r="AE24"/>
  <c r="AE70"/>
  <c r="AE41"/>
  <c r="AE16"/>
  <c r="AE82"/>
  <c r="AE48"/>
  <c r="AE68"/>
  <c r="AE46"/>
  <c r="AE27"/>
  <c r="AE69"/>
  <c r="AE66"/>
  <c r="AE33"/>
  <c r="AE11"/>
  <c r="AE77"/>
  <c r="AE43"/>
  <c r="AE61"/>
  <c r="AE42"/>
  <c r="AE23"/>
  <c r="AD22"/>
  <c r="AD55"/>
  <c r="AD59"/>
  <c r="AD23"/>
  <c r="AD53"/>
  <c r="AD60"/>
  <c r="AD56" s="1"/>
  <c r="AD31"/>
  <c r="AD17"/>
  <c r="AD33"/>
  <c r="AD11"/>
  <c r="AD64"/>
  <c r="AD15"/>
  <c r="AD35"/>
  <c r="AD37"/>
  <c r="H28"/>
  <c r="H50"/>
  <c r="CH90"/>
  <c r="U93" s="1"/>
  <c r="BE13"/>
  <c r="BE29"/>
  <c r="BE43"/>
  <c r="BE55"/>
  <c r="BE67"/>
  <c r="BE77"/>
  <c r="BE14"/>
  <c r="BE24"/>
  <c r="BE36"/>
  <c r="BE48"/>
  <c r="BE60"/>
  <c r="BE70"/>
  <c r="BE82"/>
  <c r="BE38"/>
  <c r="BE61"/>
  <c r="BE23"/>
  <c r="BE33"/>
  <c r="BE9"/>
  <c r="BE27"/>
  <c r="BE39"/>
  <c r="BE51"/>
  <c r="BE63"/>
  <c r="BE75"/>
  <c r="BE10"/>
  <c r="BE22"/>
  <c r="BE21" s="1"/>
  <c r="BE34"/>
  <c r="BE44"/>
  <c r="BE58"/>
  <c r="BE68"/>
  <c r="BE65" s="1"/>
  <c r="BE80"/>
  <c r="BE64"/>
  <c r="BE28"/>
  <c r="BE79"/>
  <c r="BE53"/>
  <c r="BF7"/>
  <c r="BE41"/>
  <c r="I19"/>
  <c r="H19" s="1"/>
  <c r="I15"/>
  <c r="H15" s="1"/>
  <c r="I12"/>
  <c r="H12" s="1"/>
  <c r="I62"/>
  <c r="H62"/>
  <c r="I59"/>
  <c r="H59" s="1"/>
  <c r="J56"/>
  <c r="I71"/>
  <c r="BD56"/>
  <c r="H77"/>
  <c r="P90"/>
  <c r="Q88"/>
  <c r="T88"/>
  <c r="BB32"/>
  <c r="BB21"/>
  <c r="BB8"/>
  <c r="CF90"/>
  <c r="S93" s="1"/>
  <c r="CJ90"/>
  <c r="W93" s="1"/>
  <c r="AQ38"/>
  <c r="AQ33"/>
  <c r="AQ47"/>
  <c r="AQ68"/>
  <c r="AQ64"/>
  <c r="AQ30"/>
  <c r="AQ18"/>
  <c r="AQ8" s="1"/>
  <c r="AQ83"/>
  <c r="AQ50"/>
  <c r="AQ22"/>
  <c r="AQ21" s="1"/>
  <c r="AQ76"/>
  <c r="AQ71"/>
  <c r="AQ78"/>
  <c r="AQ57"/>
  <c r="AR7"/>
  <c r="AQ73"/>
  <c r="AQ65" s="1"/>
  <c r="AQ51"/>
  <c r="I11"/>
  <c r="H11" s="1"/>
  <c r="I10"/>
  <c r="J8"/>
  <c r="J88" s="1"/>
  <c r="AC35"/>
  <c r="AC69"/>
  <c r="AC83"/>
  <c r="AC74" s="1"/>
  <c r="AC73"/>
  <c r="AC58"/>
  <c r="AC56" s="1"/>
  <c r="AC11"/>
  <c r="AC8" s="1"/>
  <c r="AC49"/>
  <c r="AP52"/>
  <c r="AP46"/>
  <c r="AP63"/>
  <c r="AP19"/>
  <c r="AP42"/>
  <c r="AP33"/>
  <c r="AP37"/>
  <c r="AP44"/>
  <c r="AP49"/>
  <c r="AP55"/>
  <c r="AP68"/>
  <c r="AP65" s="1"/>
  <c r="AP72"/>
  <c r="AP60"/>
  <c r="AP64"/>
  <c r="AP23"/>
  <c r="AP27"/>
  <c r="AP10"/>
  <c r="AP14"/>
  <c r="AP18"/>
  <c r="AP75"/>
  <c r="AP79"/>
  <c r="AP83"/>
  <c r="M88"/>
  <c r="H45"/>
  <c r="H40"/>
  <c r="H69"/>
  <c r="H66"/>
  <c r="H79"/>
  <c r="X90"/>
  <c r="AO21"/>
  <c r="AO65"/>
  <c r="BB74"/>
  <c r="BO32"/>
  <c r="BO90" s="1"/>
  <c r="O92" s="1"/>
  <c r="CC90"/>
  <c r="P93"/>
  <c r="CE90"/>
  <c r="R93" s="1"/>
  <c r="CG90"/>
  <c r="T93" s="1"/>
  <c r="CI90"/>
  <c r="V93" s="1"/>
  <c r="CK90"/>
  <c r="X93" s="1"/>
  <c r="CM90"/>
  <c r="Z93" s="1"/>
  <c r="N12" i="1"/>
  <c r="N13"/>
  <c r="N15"/>
  <c r="N72"/>
  <c r="N74"/>
  <c r="AS7" i="5"/>
  <c r="AR72"/>
  <c r="AR75"/>
  <c r="AR29"/>
  <c r="AR46"/>
  <c r="AR70"/>
  <c r="AR45"/>
  <c r="AR59"/>
  <c r="AR47"/>
  <c r="AR18"/>
  <c r="AR17"/>
  <c r="AR53"/>
  <c r="AR67"/>
  <c r="AR39"/>
  <c r="AR80"/>
  <c r="AR36"/>
  <c r="AR25"/>
  <c r="AR40"/>
  <c r="AR44"/>
  <c r="AR43"/>
  <c r="AR35"/>
  <c r="AR24"/>
  <c r="AR62"/>
  <c r="AR76"/>
  <c r="AR73"/>
  <c r="AR60"/>
  <c r="AR63"/>
  <c r="AR55"/>
  <c r="AR14"/>
  <c r="AR71"/>
  <c r="AR31"/>
  <c r="AR49"/>
  <c r="AR20"/>
  <c r="AR82"/>
  <c r="AR38"/>
  <c r="AR30"/>
  <c r="AR61"/>
  <c r="AR26"/>
  <c r="AR77"/>
  <c r="AR66"/>
  <c r="AR79"/>
  <c r="AR37"/>
  <c r="AR41"/>
  <c r="AR13"/>
  <c r="AR57"/>
  <c r="AR50"/>
  <c r="AR19"/>
  <c r="AR23"/>
  <c r="AR21" s="1"/>
  <c r="AR15"/>
  <c r="AR33"/>
  <c r="AR83"/>
  <c r="AR11"/>
  <c r="AR54"/>
  <c r="AR68"/>
  <c r="AR69"/>
  <c r="AR52"/>
  <c r="AR16"/>
  <c r="AR58"/>
  <c r="AR56" s="1"/>
  <c r="AR27"/>
  <c r="AR10"/>
  <c r="AR48"/>
  <c r="AR12"/>
  <c r="AR64"/>
  <c r="AR78"/>
  <c r="AR28"/>
  <c r="AR34"/>
  <c r="AR81"/>
  <c r="AR51"/>
  <c r="AR9"/>
  <c r="AR42"/>
  <c r="AR22"/>
  <c r="BF33"/>
  <c r="BF67"/>
  <c r="BF22"/>
  <c r="BF58"/>
  <c r="BF27"/>
  <c r="BF71"/>
  <c r="BF38"/>
  <c r="BF11"/>
  <c r="BF55"/>
  <c r="BF24"/>
  <c r="BF70"/>
  <c r="BF73"/>
  <c r="BF77"/>
  <c r="BF78"/>
  <c r="BF10"/>
  <c r="BF9"/>
  <c r="BF25"/>
  <c r="BF57"/>
  <c r="BF14"/>
  <c r="BF48"/>
  <c r="BF13"/>
  <c r="BF59"/>
  <c r="BF26"/>
  <c r="BF72"/>
  <c r="BF45"/>
  <c r="BF12"/>
  <c r="BF60"/>
  <c r="BF51"/>
  <c r="BF64"/>
  <c r="BF19"/>
  <c r="BF34"/>
  <c r="BF53"/>
  <c r="BF39"/>
  <c r="BF20"/>
  <c r="BF17"/>
  <c r="BF15"/>
  <c r="BF83"/>
  <c r="BF76"/>
  <c r="BF16"/>
  <c r="BF35"/>
  <c r="BF46"/>
  <c r="BF42"/>
  <c r="BF43"/>
  <c r="BF31"/>
  <c r="BF75"/>
  <c r="BF66"/>
  <c r="BF81"/>
  <c r="BF23"/>
  <c r="BF36"/>
  <c r="BF18"/>
  <c r="BF28"/>
  <c r="BF80"/>
  <c r="BF52"/>
  <c r="BF40"/>
  <c r="BF62"/>
  <c r="BF29"/>
  <c r="BF54"/>
  <c r="BF30"/>
  <c r="BF50"/>
  <c r="BF82"/>
  <c r="BF63"/>
  <c r="BG7"/>
  <c r="BF49"/>
  <c r="BF47"/>
  <c r="BF79"/>
  <c r="BF61"/>
  <c r="BF41"/>
  <c r="BF37"/>
  <c r="BF69"/>
  <c r="BF68"/>
  <c r="BF44"/>
  <c r="AG30"/>
  <c r="AG18"/>
  <c r="AG67"/>
  <c r="AG68"/>
  <c r="AG65" s="1"/>
  <c r="AG23"/>
  <c r="AG63"/>
  <c r="AG26"/>
  <c r="AH7"/>
  <c r="AG38"/>
  <c r="AG60"/>
  <c r="AG71"/>
  <c r="AG35"/>
  <c r="AG19"/>
  <c r="AG52"/>
  <c r="AG42"/>
  <c r="AG80"/>
  <c r="AG70"/>
  <c r="AG78"/>
  <c r="AG64"/>
  <c r="AG59"/>
  <c r="AG82"/>
  <c r="AG39"/>
  <c r="AG14"/>
  <c r="AG28"/>
  <c r="AG76"/>
  <c r="AG20"/>
  <c r="AG10"/>
  <c r="AG15"/>
  <c r="AG58"/>
  <c r="AG55"/>
  <c r="AG9"/>
  <c r="AG81"/>
  <c r="AG37"/>
  <c r="AG62"/>
  <c r="AG77"/>
  <c r="AG61"/>
  <c r="AG29"/>
  <c r="AG16"/>
  <c r="AG73"/>
  <c r="AG17"/>
  <c r="AG34"/>
  <c r="AG54"/>
  <c r="AG36"/>
  <c r="AG49"/>
  <c r="AG72"/>
  <c r="AG47"/>
  <c r="AG66"/>
  <c r="AG57"/>
  <c r="AG56" s="1"/>
  <c r="AG50"/>
  <c r="AG51"/>
  <c r="AG24"/>
  <c r="AG45"/>
  <c r="AG44"/>
  <c r="AG33"/>
  <c r="AG53"/>
  <c r="AG75"/>
  <c r="AG43"/>
  <c r="AG48"/>
  <c r="AG83"/>
  <c r="AG46"/>
  <c r="AG41"/>
  <c r="AG22"/>
  <c r="AG31"/>
  <c r="AG25"/>
  <c r="AG11"/>
  <c r="AG79"/>
  <c r="AG13"/>
  <c r="AG12"/>
  <c r="AG27"/>
  <c r="AG69"/>
  <c r="AG40"/>
  <c r="H10"/>
  <c r="BT25"/>
  <c r="BT50"/>
  <c r="BT67"/>
  <c r="BT10"/>
  <c r="BT27"/>
  <c r="BT49"/>
  <c r="BT72"/>
  <c r="BT14"/>
  <c r="BT43"/>
  <c r="BT73"/>
  <c r="BT30"/>
  <c r="BT60"/>
  <c r="BT12"/>
  <c r="BT41"/>
  <c r="BT70"/>
  <c r="BT77"/>
  <c r="BT69"/>
  <c r="BT13"/>
  <c r="BT46"/>
  <c r="BT63"/>
  <c r="BT80"/>
  <c r="BT22"/>
  <c r="BT44"/>
  <c r="BT66"/>
  <c r="BU7"/>
  <c r="BT36"/>
  <c r="BT81"/>
  <c r="BT37"/>
  <c r="BT68"/>
  <c r="BT19"/>
  <c r="BT48"/>
  <c r="BT79"/>
  <c r="BT24"/>
  <c r="BT62"/>
  <c r="BT29"/>
  <c r="BT42"/>
  <c r="BT76"/>
  <c r="BT39"/>
  <c r="BT83"/>
  <c r="BT58"/>
  <c r="BT45"/>
  <c r="BT26"/>
  <c r="BT18"/>
  <c r="BT31"/>
  <c r="BT54"/>
  <c r="BT11"/>
  <c r="BT55"/>
  <c r="BT20"/>
  <c r="BT23"/>
  <c r="BT82"/>
  <c r="BT64"/>
  <c r="BT40"/>
  <c r="BT17"/>
  <c r="BT9"/>
  <c r="BT59"/>
  <c r="BT16"/>
  <c r="BT61"/>
  <c r="BT28"/>
  <c r="BT15"/>
  <c r="BT75"/>
  <c r="BT57"/>
  <c r="BT56" s="1"/>
  <c r="BT53"/>
  <c r="BT34"/>
  <c r="BT71"/>
  <c r="BT33"/>
  <c r="BT78"/>
  <c r="BT51"/>
  <c r="BT52"/>
  <c r="BT35"/>
  <c r="BT47"/>
  <c r="BT38"/>
  <c r="N15" i="4"/>
  <c r="M16"/>
  <c r="BE74" i="5"/>
  <c r="BE32"/>
  <c r="BS65"/>
  <c r="AO90"/>
  <c r="O95" s="1"/>
  <c r="AP74"/>
  <c r="AQ56"/>
  <c r="AQ32"/>
  <c r="BB90"/>
  <c r="O91" s="1"/>
  <c r="H71"/>
  <c r="BE56"/>
  <c r="BE8"/>
  <c r="BE90" s="1"/>
  <c r="R91" s="1"/>
  <c r="AE65"/>
  <c r="AD74"/>
  <c r="AE21"/>
  <c r="BU17"/>
  <c r="BU79"/>
  <c r="BU41"/>
  <c r="BU70"/>
  <c r="BU42"/>
  <c r="BU19"/>
  <c r="BU31"/>
  <c r="BU47"/>
  <c r="BU38"/>
  <c r="BU36"/>
  <c r="BU52"/>
  <c r="BU44"/>
  <c r="BU62"/>
  <c r="BU61"/>
  <c r="BU67"/>
  <c r="BU48"/>
  <c r="BU58"/>
  <c r="BU77"/>
  <c r="BU75"/>
  <c r="BU54"/>
  <c r="BV7"/>
  <c r="BV46" s="1"/>
  <c r="BU35"/>
  <c r="BU39"/>
  <c r="BU14"/>
  <c r="BU10"/>
  <c r="BU63"/>
  <c r="BU37"/>
  <c r="BU81"/>
  <c r="BU16"/>
  <c r="BU78"/>
  <c r="AI7"/>
  <c r="AH33"/>
  <c r="AH12"/>
  <c r="AH24"/>
  <c r="AH39"/>
  <c r="AH50"/>
  <c r="AH52"/>
  <c r="AH41"/>
  <c r="AH70"/>
  <c r="AH37"/>
  <c r="AH79"/>
  <c r="AH17"/>
  <c r="AH71"/>
  <c r="AH51"/>
  <c r="AH66"/>
  <c r="AH36"/>
  <c r="AH48"/>
  <c r="BG9"/>
  <c r="BG43"/>
  <c r="BG77"/>
  <c r="BG36"/>
  <c r="BG70"/>
  <c r="BG37"/>
  <c r="BG81"/>
  <c r="BG50"/>
  <c r="BG23"/>
  <c r="BG67"/>
  <c r="BG38"/>
  <c r="BG29"/>
  <c r="BG42"/>
  <c r="BG22"/>
  <c r="BG30"/>
  <c r="BG63"/>
  <c r="BG82"/>
  <c r="BG39"/>
  <c r="BG17"/>
  <c r="BG51"/>
  <c r="BG10"/>
  <c r="BG44"/>
  <c r="BG80"/>
  <c r="BG47"/>
  <c r="BG16"/>
  <c r="BG64"/>
  <c r="BG33"/>
  <c r="BG79"/>
  <c r="BG48"/>
  <c r="BG49"/>
  <c r="BG66"/>
  <c r="BG68"/>
  <c r="BG54"/>
  <c r="BG12"/>
  <c r="BG31"/>
  <c r="BG83"/>
  <c r="BG27"/>
  <c r="BG18"/>
  <c r="BG13"/>
  <c r="BG28"/>
  <c r="BG45"/>
  <c r="BG60"/>
  <c r="BH7"/>
  <c r="BG19"/>
  <c r="BG75"/>
  <c r="BG35"/>
  <c r="BG26"/>
  <c r="BG25"/>
  <c r="BG40"/>
  <c r="BG55"/>
  <c r="BG72"/>
  <c r="BG53"/>
  <c r="BG41"/>
  <c r="BG46"/>
  <c r="BG52"/>
  <c r="BG76"/>
  <c r="BG73"/>
  <c r="BG34"/>
  <c r="BG69"/>
  <c r="BG71"/>
  <c r="BG24"/>
  <c r="BG61"/>
  <c r="BG59"/>
  <c r="BG57"/>
  <c r="BG14"/>
  <c r="BG15"/>
  <c r="BG78"/>
  <c r="BG62"/>
  <c r="BG11"/>
  <c r="BG20"/>
  <c r="BG58"/>
  <c r="AS35"/>
  <c r="AS66"/>
  <c r="AS28"/>
  <c r="AS16"/>
  <c r="AT7"/>
  <c r="AS46"/>
  <c r="AS31"/>
  <c r="AS48"/>
  <c r="AS54"/>
  <c r="AS33"/>
  <c r="AS70"/>
  <c r="AS10"/>
  <c r="AS83"/>
  <c r="AS22"/>
  <c r="AS67"/>
  <c r="AS24"/>
  <c r="AS44"/>
  <c r="AS27"/>
  <c r="AS81"/>
  <c r="AS63"/>
  <c r="AS36"/>
  <c r="AS61"/>
  <c r="AS51"/>
  <c r="AS75"/>
  <c r="AS74" s="1"/>
  <c r="AS80"/>
  <c r="AS55"/>
  <c r="AS45"/>
  <c r="AS52"/>
  <c r="AS41"/>
  <c r="AS34"/>
  <c r="AS29"/>
  <c r="AS42"/>
  <c r="AS73"/>
  <c r="AS37"/>
  <c r="AS47"/>
  <c r="AS30"/>
  <c r="AS76"/>
  <c r="AS9"/>
  <c r="AS64"/>
  <c r="AS50"/>
  <c r="AS40"/>
  <c r="AS68"/>
  <c r="AS18"/>
  <c r="AS15"/>
  <c r="AS78"/>
  <c r="AS69"/>
  <c r="AS79"/>
  <c r="AS57"/>
  <c r="AS14"/>
  <c r="AS17"/>
  <c r="AS71"/>
  <c r="AS26"/>
  <c r="AS58"/>
  <c r="AS59"/>
  <c r="AS49"/>
  <c r="AS19"/>
  <c r="AS62"/>
  <c r="AS82"/>
  <c r="AS43"/>
  <c r="AS60"/>
  <c r="AS25"/>
  <c r="AS53"/>
  <c r="AS77"/>
  <c r="AS13"/>
  <c r="AS20"/>
  <c r="AS38"/>
  <c r="AS39"/>
  <c r="AS23"/>
  <c r="AS72"/>
  <c r="AS11"/>
  <c r="AS12"/>
  <c r="BT32"/>
  <c r="BF74"/>
  <c r="AR65"/>
  <c r="BT8"/>
  <c r="BT21"/>
  <c r="BF65"/>
  <c r="AR8"/>
  <c r="BH67"/>
  <c r="BH22"/>
  <c r="BH27"/>
  <c r="BH14"/>
  <c r="AT42"/>
  <c r="AT60"/>
  <c r="AT79"/>
  <c r="AT35"/>
  <c r="AT12"/>
  <c r="AT24"/>
  <c r="AT39"/>
  <c r="AT47"/>
  <c r="AT20"/>
  <c r="AT13"/>
  <c r="AT59"/>
  <c r="AT25"/>
  <c r="AT19"/>
  <c r="AT58"/>
  <c r="AT62"/>
  <c r="AT63"/>
  <c r="AT81"/>
  <c r="AT14"/>
  <c r="AT41"/>
  <c r="AT69"/>
  <c r="AT16"/>
  <c r="AT36"/>
  <c r="AT57"/>
  <c r="AT78"/>
  <c r="AT55"/>
  <c r="AT52"/>
  <c r="AT61"/>
  <c r="AT30"/>
  <c r="AT33"/>
  <c r="AT11"/>
  <c r="AT67"/>
  <c r="AT51"/>
  <c r="AT40"/>
  <c r="AT23"/>
  <c r="AT37"/>
  <c r="AT10"/>
  <c r="AT72"/>
  <c r="AT46"/>
  <c r="AT64"/>
  <c r="AT26"/>
  <c r="AT71"/>
  <c r="AT73"/>
  <c r="AT66"/>
  <c r="AT50"/>
  <c r="AT29"/>
  <c r="AT9"/>
  <c r="AT80"/>
  <c r="AT77"/>
  <c r="AT34"/>
  <c r="AT70"/>
  <c r="AT17"/>
  <c r="AT28"/>
  <c r="AT18"/>
  <c r="AT49"/>
  <c r="AT45"/>
  <c r="AT48"/>
  <c r="AT27"/>
  <c r="AT31"/>
  <c r="AT82"/>
  <c r="AT38"/>
  <c r="AT83"/>
  <c r="AT75"/>
  <c r="AT68"/>
  <c r="AT54"/>
  <c r="AT76"/>
  <c r="AT53"/>
  <c r="AT43"/>
  <c r="AT44"/>
  <c r="AT15"/>
  <c r="AT8" s="1"/>
  <c r="AT22"/>
  <c r="AT21"/>
  <c r="AU7"/>
  <c r="AI81"/>
  <c r="AI55"/>
  <c r="AI42"/>
  <c r="AI31"/>
  <c r="AI50"/>
  <c r="AJ7"/>
  <c r="AI49"/>
  <c r="AI12"/>
  <c r="AI38"/>
  <c r="AI18"/>
  <c r="AI70"/>
  <c r="BV51"/>
  <c r="BV37"/>
  <c r="BV15"/>
  <c r="BV75"/>
  <c r="BV39"/>
  <c r="BV71"/>
  <c r="BV34"/>
  <c r="BV49"/>
  <c r="BV38"/>
  <c r="BV23"/>
  <c r="BV68"/>
  <c r="BV27"/>
  <c r="BV24"/>
  <c r="BV20"/>
  <c r="BV26"/>
  <c r="BV29"/>
  <c r="BV13"/>
  <c r="BV40"/>
  <c r="BG74"/>
  <c r="BG56"/>
  <c r="AJ51"/>
  <c r="AJ44"/>
  <c r="AJ62"/>
  <c r="AJ80"/>
  <c r="AJ20"/>
  <c r="AJ18"/>
  <c r="AJ73"/>
  <c r="AJ49"/>
  <c r="AJ42"/>
  <c r="AJ19"/>
  <c r="AJ25"/>
  <c r="AK7"/>
  <c r="AJ31"/>
  <c r="AJ70"/>
  <c r="AJ50"/>
  <c r="AJ16"/>
  <c r="AJ43"/>
  <c r="AJ34"/>
  <c r="AU47"/>
  <c r="AU80"/>
  <c r="AU55"/>
  <c r="AU14"/>
  <c r="AU59"/>
  <c r="AU24"/>
  <c r="AU35"/>
  <c r="AU77"/>
  <c r="AU54"/>
  <c r="AU60"/>
  <c r="AU15"/>
  <c r="AU12"/>
  <c r="AU18"/>
  <c r="AU70"/>
  <c r="AU26"/>
  <c r="AU38"/>
  <c r="AU67"/>
  <c r="AV7"/>
  <c r="AU36"/>
  <c r="AU75"/>
  <c r="AU45"/>
  <c r="AU52"/>
  <c r="AU10"/>
  <c r="AU73"/>
  <c r="AU25"/>
  <c r="AU62"/>
  <c r="AU29"/>
  <c r="AU50"/>
  <c r="AU27"/>
  <c r="AU43"/>
  <c r="AU30"/>
  <c r="AU49"/>
  <c r="AU51"/>
  <c r="AU41"/>
  <c r="AU13"/>
  <c r="AU34"/>
  <c r="AU16"/>
  <c r="AU64"/>
  <c r="AU76"/>
  <c r="AU28"/>
  <c r="AU42"/>
  <c r="AU48"/>
  <c r="AU17"/>
  <c r="AU78"/>
  <c r="AU23"/>
  <c r="AU72"/>
  <c r="AU66"/>
  <c r="AU71"/>
  <c r="AU40"/>
  <c r="AU53"/>
  <c r="AU46"/>
  <c r="AU11"/>
  <c r="AU68"/>
  <c r="AU19"/>
  <c r="AU33"/>
  <c r="AU57"/>
  <c r="AU79"/>
  <c r="AU20"/>
  <c r="AU58"/>
  <c r="AU9"/>
  <c r="AU8" s="1"/>
  <c r="AU37"/>
  <c r="AU82"/>
  <c r="AU39"/>
  <c r="AU83"/>
  <c r="AU63"/>
  <c r="AU61"/>
  <c r="AU81"/>
  <c r="AU31"/>
  <c r="AU22"/>
  <c r="AU44"/>
  <c r="AU69"/>
  <c r="AT65"/>
  <c r="AT32"/>
  <c r="AT56"/>
  <c r="AV33"/>
  <c r="AV83"/>
  <c r="AV11"/>
  <c r="AV9"/>
  <c r="AV40"/>
  <c r="AV34"/>
  <c r="AV62"/>
  <c r="AV25"/>
  <c r="AV35"/>
  <c r="AV43"/>
  <c r="AV57"/>
  <c r="AV24"/>
  <c r="AV41"/>
  <c r="AV72"/>
  <c r="AV66"/>
  <c r="AV61"/>
  <c r="AV12"/>
  <c r="AV19"/>
  <c r="AV31"/>
  <c r="AV23"/>
  <c r="AV38"/>
  <c r="AV59"/>
  <c r="AV28"/>
  <c r="AV67"/>
  <c r="AV46"/>
  <c r="AV63"/>
  <c r="AV55"/>
  <c r="AV52"/>
  <c r="AV82"/>
  <c r="AV49"/>
  <c r="AV22"/>
  <c r="AV71"/>
  <c r="AV60"/>
  <c r="AV50"/>
  <c r="AV75"/>
  <c r="AK72"/>
  <c r="AK43"/>
  <c r="AK68"/>
  <c r="AK37"/>
  <c r="AK33"/>
  <c r="AK42"/>
  <c r="AK50"/>
  <c r="AK11"/>
  <c r="AK49"/>
  <c r="AK14"/>
  <c r="AK45"/>
  <c r="AK12"/>
  <c r="AK40"/>
  <c r="AK59"/>
  <c r="AL7"/>
  <c r="AK77"/>
  <c r="AK64"/>
  <c r="AK61"/>
  <c r="AK67"/>
  <c r="AK10"/>
  <c r="AK23"/>
  <c r="AK28"/>
  <c r="AK19"/>
  <c r="AK13"/>
  <c r="AK34"/>
  <c r="AK83"/>
  <c r="AK53"/>
  <c r="AK73"/>
  <c r="AK9"/>
  <c r="AK47"/>
  <c r="AK20"/>
  <c r="AK76"/>
  <c r="AK78"/>
  <c r="AK31"/>
  <c r="AK29"/>
  <c r="AK51"/>
  <c r="AU56"/>
  <c r="AU32"/>
  <c r="AL62"/>
  <c r="AL12"/>
  <c r="AL60"/>
  <c r="AL67"/>
  <c r="AL37"/>
  <c r="AL15"/>
  <c r="AL53"/>
  <c r="AL63"/>
  <c r="AL75"/>
  <c r="AL70"/>
  <c r="AL79"/>
  <c r="AL72"/>
  <c r="AL26"/>
  <c r="AL10"/>
  <c r="AL76"/>
  <c r="AL25"/>
  <c r="AL61"/>
  <c r="AL24"/>
  <c r="AL16"/>
  <c r="AL36"/>
  <c r="AL50"/>
  <c r="AL45"/>
  <c r="AL29"/>
  <c r="AL42"/>
  <c r="AL44"/>
  <c r="AL34"/>
  <c r="AL57"/>
  <c r="AL69"/>
  <c r="AL52"/>
  <c r="AM7"/>
  <c r="AL33"/>
  <c r="AL17"/>
  <c r="AL13"/>
  <c r="AL82"/>
  <c r="AL48"/>
  <c r="AL41"/>
  <c r="AL46"/>
  <c r="AL28"/>
  <c r="AL18"/>
  <c r="AL11"/>
  <c r="AL71"/>
  <c r="AL40"/>
  <c r="AL55"/>
  <c r="AL35"/>
  <c r="AL49"/>
  <c r="AL14"/>
  <c r="AL39"/>
  <c r="AL77"/>
  <c r="AL58"/>
  <c r="AL59"/>
  <c r="AL19"/>
  <c r="AL66"/>
  <c r="AL31"/>
  <c r="AL80"/>
  <c r="AL30"/>
  <c r="AL73"/>
  <c r="AL20"/>
  <c r="AL38"/>
  <c r="AL83"/>
  <c r="AL47"/>
  <c r="AL81"/>
  <c r="AL22"/>
  <c r="AL9"/>
  <c r="AL51"/>
  <c r="AL68"/>
  <c r="AL54"/>
  <c r="AL64"/>
  <c r="AL27"/>
  <c r="AL23"/>
  <c r="AL43"/>
  <c r="AL78"/>
  <c r="AM58"/>
  <c r="AM50"/>
  <c r="AM17"/>
  <c r="AM46"/>
  <c r="AM27"/>
  <c r="AM47"/>
  <c r="AM10"/>
  <c r="AM79"/>
  <c r="AM75"/>
  <c r="AM66"/>
  <c r="AM69"/>
  <c r="AM64"/>
  <c r="AM81"/>
  <c r="AM52"/>
  <c r="AM19"/>
  <c r="AM9"/>
  <c r="AM30"/>
  <c r="AM53"/>
  <c r="AM67"/>
  <c r="AM43"/>
  <c r="AM33"/>
  <c r="AM62"/>
  <c r="AM73"/>
  <c r="AM49"/>
  <c r="AM70"/>
  <c r="AM34"/>
  <c r="AM13"/>
  <c r="AM83"/>
  <c r="AM55"/>
  <c r="AM61"/>
  <c r="AM72"/>
  <c r="AM24"/>
  <c r="AM82"/>
  <c r="AM48"/>
  <c r="AM68"/>
  <c r="AM36"/>
  <c r="AM44"/>
  <c r="AM22"/>
  <c r="AM12"/>
  <c r="AM51"/>
  <c r="AM18"/>
  <c r="AM42"/>
  <c r="AM39"/>
  <c r="AM59"/>
  <c r="AM45"/>
  <c r="AM16"/>
  <c r="AM38"/>
  <c r="AM71"/>
  <c r="AM15"/>
  <c r="AM29"/>
  <c r="AM54"/>
  <c r="AM11"/>
  <c r="AM14"/>
  <c r="AM76"/>
  <c r="AM37"/>
  <c r="AM78"/>
  <c r="AM31"/>
  <c r="AM63"/>
  <c r="AM80"/>
  <c r="AM40"/>
  <c r="AM26"/>
  <c r="AM28"/>
  <c r="AM23"/>
  <c r="AM57"/>
  <c r="AM35"/>
  <c r="AM41"/>
  <c r="AM25"/>
  <c r="AM20"/>
  <c r="AM77"/>
  <c r="AM60"/>
  <c r="AL21"/>
  <c r="AL65"/>
  <c r="AL8"/>
  <c r="AL32"/>
  <c r="AL56"/>
  <c r="AL74"/>
  <c r="AM32"/>
  <c r="AM74"/>
  <c r="AL90"/>
  <c r="Y94" s="1"/>
  <c r="AM56"/>
  <c r="AM21"/>
  <c r="AM8"/>
  <c r="AM65"/>
  <c r="BD82" i="1"/>
  <c r="BL82"/>
  <c r="AA82"/>
  <c r="AC82"/>
  <c r="AE82"/>
  <c r="AG82"/>
  <c r="AP82"/>
  <c r="AU82"/>
  <c r="AW82"/>
  <c r="AY82"/>
  <c r="BA82"/>
  <c r="BF82"/>
  <c r="BH82"/>
  <c r="BJ82"/>
  <c r="Q82"/>
  <c r="N79"/>
  <c r="Z82"/>
  <c r="AB82"/>
  <c r="AD82"/>
  <c r="AF82"/>
  <c r="AH82"/>
  <c r="AK82"/>
  <c r="AM82"/>
  <c r="AO82"/>
  <c r="AQ82"/>
  <c r="AT82"/>
  <c r="AV82"/>
  <c r="AX82"/>
  <c r="AZ82"/>
  <c r="BB82"/>
  <c r="BE82"/>
  <c r="BG82"/>
  <c r="BI82"/>
  <c r="BK82"/>
  <c r="I82"/>
  <c r="N65"/>
  <c r="Q64"/>
  <c r="Q68" s="1"/>
  <c r="I68"/>
  <c r="I83" s="1"/>
  <c r="I86" s="1"/>
  <c r="O51"/>
  <c r="I51"/>
  <c r="BK51"/>
  <c r="BJ51"/>
  <c r="BE51"/>
  <c r="BD51"/>
  <c r="BL51"/>
  <c r="Z68"/>
  <c r="Z83" s="1"/>
  <c r="Z86" s="1"/>
  <c r="AB68"/>
  <c r="AB83" s="1"/>
  <c r="AB86" s="1"/>
  <c r="AD68"/>
  <c r="AD83" s="1"/>
  <c r="AD86" s="1"/>
  <c r="AF68"/>
  <c r="AF83" s="1"/>
  <c r="AF86" s="1"/>
  <c r="AH68"/>
  <c r="AH83" s="1"/>
  <c r="AH86" s="1"/>
  <c r="AK68"/>
  <c r="AK83" s="1"/>
  <c r="AK86" s="1"/>
  <c r="AM68"/>
  <c r="AM83" s="1"/>
  <c r="AM86" s="1"/>
  <c r="AO68"/>
  <c r="AO83" s="1"/>
  <c r="AO86" s="1"/>
  <c r="AQ68"/>
  <c r="AQ83"/>
  <c r="AQ86" s="1"/>
  <c r="AT68"/>
  <c r="AT83" s="1"/>
  <c r="AT86"/>
  <c r="AV68"/>
  <c r="AV83"/>
  <c r="AV86" s="1"/>
  <c r="AX68"/>
  <c r="AX83" s="1"/>
  <c r="AX86"/>
  <c r="AZ68"/>
  <c r="AZ83"/>
  <c r="AZ86" s="1"/>
  <c r="BB68"/>
  <c r="BB83" s="1"/>
  <c r="BB86"/>
  <c r="BE68"/>
  <c r="BE83"/>
  <c r="BE86" s="1"/>
  <c r="BG68"/>
  <c r="BG83"/>
  <c r="BG86" s="1"/>
  <c r="BI68"/>
  <c r="BI83" s="1"/>
  <c r="BI86" s="1"/>
  <c r="BK68"/>
  <c r="BK83" s="1"/>
  <c r="BK86" s="1"/>
  <c r="R51"/>
  <c r="H68"/>
  <c r="BW28"/>
  <c r="H51"/>
  <c r="BG51"/>
  <c r="BF51"/>
  <c r="BI51"/>
  <c r="BH51"/>
  <c r="AA68"/>
  <c r="AA83" s="1"/>
  <c r="AA86" s="1"/>
  <c r="AC68"/>
  <c r="AC83"/>
  <c r="AC86" s="1"/>
  <c r="AE68"/>
  <c r="AE83" s="1"/>
  <c r="AE86" s="1"/>
  <c r="AG68"/>
  <c r="AG83" s="1"/>
  <c r="AG86" s="1"/>
  <c r="AJ68"/>
  <c r="AL68"/>
  <c r="AN68"/>
  <c r="AP68"/>
  <c r="AR68"/>
  <c r="AU68"/>
  <c r="AU83"/>
  <c r="AU86" s="1"/>
  <c r="AW68"/>
  <c r="AW83" s="1"/>
  <c r="AW86" s="1"/>
  <c r="AY68"/>
  <c r="AY83" s="1"/>
  <c r="AY86" s="1"/>
  <c r="BA68"/>
  <c r="BA83" s="1"/>
  <c r="BA86" s="1"/>
  <c r="BD68"/>
  <c r="BF68"/>
  <c r="BF83" s="1"/>
  <c r="BF86" s="1"/>
  <c r="BH68"/>
  <c r="BH83"/>
  <c r="BH86" s="1"/>
  <c r="BJ68"/>
  <c r="BJ83" s="1"/>
  <c r="BJ86" s="1"/>
  <c r="BL68"/>
  <c r="AA26"/>
  <c r="AA61" s="1"/>
  <c r="AA85" s="1"/>
  <c r="AC26"/>
  <c r="AC61" s="1"/>
  <c r="AC85" s="1"/>
  <c r="AE26"/>
  <c r="AE61" s="1"/>
  <c r="AE85" s="1"/>
  <c r="AE84" s="1"/>
  <c r="AE87" s="1"/>
  <c r="AG26"/>
  <c r="AG61"/>
  <c r="AG85" s="1"/>
  <c r="AJ26"/>
  <c r="AJ61" s="1"/>
  <c r="AJ85" s="1"/>
  <c r="AN26"/>
  <c r="AN61" s="1"/>
  <c r="AN85" s="1"/>
  <c r="AR26"/>
  <c r="AR61" s="1"/>
  <c r="AR85" s="1"/>
  <c r="N26"/>
  <c r="N44"/>
  <c r="BJ26"/>
  <c r="BJ61"/>
  <c r="BJ85" s="1"/>
  <c r="BJ84" s="1"/>
  <c r="BJ87" s="1"/>
  <c r="BG26"/>
  <c r="BG61" s="1"/>
  <c r="BG85" s="1"/>
  <c r="BK26"/>
  <c r="BK61" s="1"/>
  <c r="BK85" s="1"/>
  <c r="BK84" s="1"/>
  <c r="BK87" s="1"/>
  <c r="BH26"/>
  <c r="BH61" s="1"/>
  <c r="BH85" s="1"/>
  <c r="BH84" s="1"/>
  <c r="BH87" s="1"/>
  <c r="AL26"/>
  <c r="AP26"/>
  <c r="AU26"/>
  <c r="AW26"/>
  <c r="AW61" s="1"/>
  <c r="AW85" s="1"/>
  <c r="AW84" s="1"/>
  <c r="AW87" s="1"/>
  <c r="AY26"/>
  <c r="BA26"/>
  <c r="BA61" s="1"/>
  <c r="BA85" s="1"/>
  <c r="BA84" s="1"/>
  <c r="BA87" s="1"/>
  <c r="BF26"/>
  <c r="BE26"/>
  <c r="BE61" s="1"/>
  <c r="BE85" s="1"/>
  <c r="BE84" s="1"/>
  <c r="BE87" s="1"/>
  <c r="BI26"/>
  <c r="BI61"/>
  <c r="BI85" s="1"/>
  <c r="BI84" s="1"/>
  <c r="BI87" s="1"/>
  <c r="BD26"/>
  <c r="BD61" s="1"/>
  <c r="BD85" s="1"/>
  <c r="BL26"/>
  <c r="BL61" s="1"/>
  <c r="BL85" s="1"/>
  <c r="N38"/>
  <c r="N36"/>
  <c r="N30"/>
  <c r="H26"/>
  <c r="H61"/>
  <c r="O26"/>
  <c r="O61"/>
  <c r="O85" s="1"/>
  <c r="O84" s="1"/>
  <c r="O87" s="1"/>
  <c r="BL83"/>
  <c r="BL86" s="1"/>
  <c r="BD83"/>
  <c r="BD86" s="1"/>
  <c r="H83"/>
  <c r="H86" s="1"/>
  <c r="BF61"/>
  <c r="BF85" s="1"/>
  <c r="BF84" s="1"/>
  <c r="BF87" s="1"/>
  <c r="BW51"/>
  <c r="S82"/>
  <c r="U82"/>
  <c r="U83" s="1"/>
  <c r="U86" s="1"/>
  <c r="T82"/>
  <c r="N82"/>
  <c r="BW26"/>
  <c r="R83"/>
  <c r="R86" s="1"/>
  <c r="S83"/>
  <c r="S86" s="1"/>
  <c r="S84" s="1"/>
  <c r="S87" s="1"/>
  <c r="BV82"/>
  <c r="BV83" s="1"/>
  <c r="BV86" s="1"/>
  <c r="BV84" s="1"/>
  <c r="BV87" s="1"/>
  <c r="N29"/>
  <c r="N51" s="1"/>
  <c r="N61" s="1"/>
  <c r="N85" s="1"/>
  <c r="L43" i="6"/>
  <c r="N39"/>
  <c r="N43" s="1"/>
  <c r="N68" i="1"/>
  <c r="N83" s="1"/>
  <c r="N86" s="1"/>
  <c r="H85"/>
  <c r="H84" s="1"/>
  <c r="AL61"/>
  <c r="AL85" s="1"/>
  <c r="AP61"/>
  <c r="AP85" s="1"/>
  <c r="AU61"/>
  <c r="AU85" s="1"/>
  <c r="AU84" s="1"/>
  <c r="AU87" s="1"/>
  <c r="AY61"/>
  <c r="AY85" s="1"/>
  <c r="U51"/>
  <c r="U61" s="1"/>
  <c r="U85" s="1"/>
  <c r="T83" l="1"/>
  <c r="T86" s="1"/>
  <c r="U84"/>
  <c r="U87" s="1"/>
  <c r="BM84"/>
  <c r="BM87" s="1"/>
  <c r="Y84"/>
  <c r="Y87" s="1"/>
  <c r="D84"/>
  <c r="AR83"/>
  <c r="AR86" s="1"/>
  <c r="AR84" s="1"/>
  <c r="AR87" s="1"/>
  <c r="AN83"/>
  <c r="AN86" s="1"/>
  <c r="AN84" s="1"/>
  <c r="AN87" s="1"/>
  <c r="AL82"/>
  <c r="AL83" s="1"/>
  <c r="AL86" s="1"/>
  <c r="AL84" s="1"/>
  <c r="AL87" s="1"/>
  <c r="AP83"/>
  <c r="AP86" s="1"/>
  <c r="AP84" s="1"/>
  <c r="AP87" s="1"/>
  <c r="AJ83"/>
  <c r="AJ86" s="1"/>
  <c r="AY84"/>
  <c r="AY87" s="1"/>
  <c r="AG84"/>
  <c r="AG87" s="1"/>
  <c r="Q83"/>
  <c r="Q86" s="1"/>
  <c r="AU65" i="5"/>
  <c r="AU21"/>
  <c r="AS56"/>
  <c r="AS8"/>
  <c r="AS21"/>
  <c r="AS32"/>
  <c r="AS65"/>
  <c r="BH35"/>
  <c r="BH24"/>
  <c r="BH31"/>
  <c r="BH44"/>
  <c r="BH61"/>
  <c r="BH76"/>
  <c r="BH37"/>
  <c r="BH47"/>
  <c r="BH72"/>
  <c r="BH43"/>
  <c r="BH34"/>
  <c r="BH41"/>
  <c r="BH54"/>
  <c r="BH73"/>
  <c r="BH11"/>
  <c r="BH81"/>
  <c r="BH71"/>
  <c r="BH26"/>
  <c r="BH17"/>
  <c r="BH78"/>
  <c r="BH39"/>
  <c r="BH46"/>
  <c r="BH57"/>
  <c r="BH16"/>
  <c r="BH30"/>
  <c r="BH64"/>
  <c r="BH25"/>
  <c r="BH51"/>
  <c r="BH53"/>
  <c r="BH83"/>
  <c r="BH48"/>
  <c r="BH12"/>
  <c r="BH50"/>
  <c r="BH80"/>
  <c r="BH55"/>
  <c r="BH45"/>
  <c r="BH60"/>
  <c r="BH15"/>
  <c r="BH79"/>
  <c r="BH62"/>
  <c r="BH77"/>
  <c r="BH10"/>
  <c r="BH40"/>
  <c r="BH36"/>
  <c r="BH58"/>
  <c r="BH20"/>
  <c r="BH82"/>
  <c r="BH19"/>
  <c r="BH70"/>
  <c r="BH42"/>
  <c r="BH33"/>
  <c r="BH59"/>
  <c r="BH18"/>
  <c r="BH69"/>
  <c r="BH28"/>
  <c r="BH9"/>
  <c r="BH29"/>
  <c r="BH38"/>
  <c r="BH52"/>
  <c r="BH49"/>
  <c r="BH66"/>
  <c r="BH63"/>
  <c r="BG65"/>
  <c r="BG32"/>
  <c r="BG21"/>
  <c r="BG8"/>
  <c r="BG90" s="1"/>
  <c r="T91" s="1"/>
  <c r="AU74"/>
  <c r="AV48"/>
  <c r="AV64"/>
  <c r="AV78"/>
  <c r="AV30"/>
  <c r="AV37"/>
  <c r="AV80"/>
  <c r="AV13"/>
  <c r="AV17"/>
  <c r="AV10"/>
  <c r="AV44"/>
  <c r="AV53"/>
  <c r="AV18"/>
  <c r="AV51"/>
  <c r="AV16"/>
  <c r="AV29"/>
  <c r="AV69"/>
  <c r="AV42"/>
  <c r="AV54"/>
  <c r="AV14"/>
  <c r="AV45"/>
  <c r="AV20"/>
  <c r="AV26"/>
  <c r="AV27"/>
  <c r="AV76"/>
  <c r="AW7"/>
  <c r="AV68"/>
  <c r="AV36"/>
  <c r="AV47"/>
  <c r="AV81"/>
  <c r="AV73"/>
  <c r="AV77"/>
  <c r="AV58"/>
  <c r="AV56" s="1"/>
  <c r="AV15"/>
  <c r="AV39"/>
  <c r="AV79"/>
  <c r="AV70"/>
  <c r="AK70"/>
  <c r="AK36"/>
  <c r="AK71"/>
  <c r="AK48"/>
  <c r="AK27"/>
  <c r="AK24"/>
  <c r="AK17"/>
  <c r="AK81"/>
  <c r="AK52"/>
  <c r="AK15"/>
  <c r="AK41"/>
  <c r="AK54"/>
  <c r="AK58"/>
  <c r="AK66"/>
  <c r="AK46"/>
  <c r="AK60"/>
  <c r="AK25"/>
  <c r="AK26"/>
  <c r="AK35"/>
  <c r="AK57"/>
  <c r="AK18"/>
  <c r="AK55"/>
  <c r="AK44"/>
  <c r="AK63"/>
  <c r="AK82"/>
  <c r="AK30"/>
  <c r="AK75"/>
  <c r="AK38"/>
  <c r="AK79"/>
  <c r="AK22"/>
  <c r="AK21" s="1"/>
  <c r="AK69"/>
  <c r="AK62"/>
  <c r="AK80"/>
  <c r="AK16"/>
  <c r="AK39"/>
  <c r="AJ28"/>
  <c r="AJ72"/>
  <c r="AJ79"/>
  <c r="AJ78"/>
  <c r="AJ41"/>
  <c r="AJ12"/>
  <c r="AJ54"/>
  <c r="AJ23"/>
  <c r="AJ24"/>
  <c r="AJ36"/>
  <c r="AJ82"/>
  <c r="AJ22"/>
  <c r="AJ29"/>
  <c r="AJ35"/>
  <c r="AJ57"/>
  <c r="AJ67"/>
  <c r="AJ68"/>
  <c r="AJ9"/>
  <c r="AJ27"/>
  <c r="AJ61"/>
  <c r="AJ83"/>
  <c r="AJ60"/>
  <c r="AJ77"/>
  <c r="AJ64"/>
  <c r="AJ66"/>
  <c r="AJ46"/>
  <c r="AJ52"/>
  <c r="AJ45"/>
  <c r="AJ38"/>
  <c r="AJ53"/>
  <c r="AJ47"/>
  <c r="AJ37"/>
  <c r="AJ48"/>
  <c r="AJ14"/>
  <c r="AJ81"/>
  <c r="AJ26"/>
  <c r="AJ10"/>
  <c r="AJ59"/>
  <c r="AJ39"/>
  <c r="AJ13"/>
  <c r="AJ11"/>
  <c r="AJ55"/>
  <c r="AJ76"/>
  <c r="AJ58"/>
  <c r="AJ75"/>
  <c r="AJ74" s="1"/>
  <c r="AJ17"/>
  <c r="AJ63"/>
  <c r="AJ71"/>
  <c r="AJ30"/>
  <c r="AJ33"/>
  <c r="AJ69"/>
  <c r="AJ40"/>
  <c r="AJ15"/>
  <c r="BH23"/>
  <c r="BH21" s="1"/>
  <c r="BH13"/>
  <c r="BI7"/>
  <c r="BH68"/>
  <c r="BH75"/>
  <c r="BH74" s="1"/>
  <c r="AI57"/>
  <c r="AI20"/>
  <c r="AI63"/>
  <c r="AI23"/>
  <c r="AI60"/>
  <c r="AI78"/>
  <c r="AI80"/>
  <c r="AI72"/>
  <c r="AI39"/>
  <c r="AI67"/>
  <c r="AI69"/>
  <c r="AI27"/>
  <c r="AI48"/>
  <c r="AI17"/>
  <c r="AI58"/>
  <c r="AI15"/>
  <c r="AI24"/>
  <c r="AI64"/>
  <c r="AI79"/>
  <c r="AI59"/>
  <c r="AI68"/>
  <c r="AI47"/>
  <c r="AI83"/>
  <c r="AI61"/>
  <c r="AI51"/>
  <c r="AI35"/>
  <c r="AI29"/>
  <c r="AI16"/>
  <c r="AI13"/>
  <c r="AI76"/>
  <c r="AI33"/>
  <c r="AI37"/>
  <c r="AI34"/>
  <c r="AI22"/>
  <c r="AI75"/>
  <c r="AI9"/>
  <c r="AI25"/>
  <c r="AI77"/>
  <c r="AI45"/>
  <c r="AI52"/>
  <c r="AI54"/>
  <c r="AI82"/>
  <c r="AI41"/>
  <c r="AI28"/>
  <c r="AI10"/>
  <c r="AI71"/>
  <c r="AI73"/>
  <c r="AI19"/>
  <c r="AI30"/>
  <c r="AI43"/>
  <c r="AI44"/>
  <c r="AI40"/>
  <c r="AI36"/>
  <c r="AI62"/>
  <c r="AI53"/>
  <c r="AI46"/>
  <c r="AI26"/>
  <c r="AI14"/>
  <c r="AI66"/>
  <c r="AI65" s="1"/>
  <c r="AI11"/>
  <c r="BV55"/>
  <c r="BV17"/>
  <c r="BV45"/>
  <c r="BV35"/>
  <c r="BV76"/>
  <c r="BV74" s="1"/>
  <c r="BV77"/>
  <c r="BV60"/>
  <c r="BV57"/>
  <c r="BV61"/>
  <c r="BV10"/>
  <c r="BV48"/>
  <c r="BV47"/>
  <c r="BV43"/>
  <c r="BV63"/>
  <c r="BV25"/>
  <c r="BV83"/>
  <c r="AG8"/>
  <c r="AG74"/>
  <c r="AG32"/>
  <c r="AH54"/>
  <c r="AH14"/>
  <c r="AH81"/>
  <c r="AH20"/>
  <c r="AH78"/>
  <c r="AH60"/>
  <c r="AH11"/>
  <c r="AH53"/>
  <c r="AH43"/>
  <c r="AH69"/>
  <c r="AH83"/>
  <c r="AH58"/>
  <c r="AH44"/>
  <c r="AH68"/>
  <c r="AH55"/>
  <c r="AH28"/>
  <c r="AH15"/>
  <c r="AH80"/>
  <c r="AH40"/>
  <c r="AH35"/>
  <c r="AH26"/>
  <c r="AH31"/>
  <c r="AH16"/>
  <c r="AH82"/>
  <c r="AH42"/>
  <c r="AH62"/>
  <c r="AH23"/>
  <c r="AH73"/>
  <c r="AH29"/>
  <c r="AH45"/>
  <c r="AH57"/>
  <c r="AH25"/>
  <c r="AH30"/>
  <c r="AH9"/>
  <c r="AH34"/>
  <c r="AH32" s="1"/>
  <c r="AH38"/>
  <c r="AH77"/>
  <c r="AH13"/>
  <c r="AH49"/>
  <c r="AH64"/>
  <c r="AH46"/>
  <c r="AH67"/>
  <c r="AH65" s="1"/>
  <c r="AH10"/>
  <c r="AH75"/>
  <c r="AH74" s="1"/>
  <c r="AH22"/>
  <c r="AH18"/>
  <c r="AH76"/>
  <c r="AH61"/>
  <c r="AH72"/>
  <c r="AH59"/>
  <c r="AH19"/>
  <c r="AH27"/>
  <c r="AH63"/>
  <c r="AH47"/>
  <c r="BF56"/>
  <c r="BF8"/>
  <c r="BF21"/>
  <c r="BF32"/>
  <c r="AR32"/>
  <c r="AR90" s="1"/>
  <c r="R95" s="1"/>
  <c r="AR74"/>
  <c r="J90"/>
  <c r="BV30"/>
  <c r="BV44"/>
  <c r="BV81"/>
  <c r="BV52"/>
  <c r="BV9"/>
  <c r="BV54"/>
  <c r="BV67"/>
  <c r="BW7"/>
  <c r="BV53"/>
  <c r="BV22"/>
  <c r="BV64"/>
  <c r="BV16"/>
  <c r="BV70"/>
  <c r="BV33"/>
  <c r="BV79"/>
  <c r="BV50"/>
  <c r="BV66"/>
  <c r="BV78"/>
  <c r="BV14"/>
  <c r="BV19"/>
  <c r="BV12"/>
  <c r="BV36"/>
  <c r="BV58"/>
  <c r="BV59"/>
  <c r="BV31"/>
  <c r="BV80"/>
  <c r="BV41"/>
  <c r="BV42"/>
  <c r="BV72"/>
  <c r="BV11"/>
  <c r="BV69"/>
  <c r="BV73"/>
  <c r="BV82"/>
  <c r="BV62"/>
  <c r="BV18"/>
  <c r="BV28"/>
  <c r="AP32"/>
  <c r="AC65"/>
  <c r="BT74"/>
  <c r="BU51"/>
  <c r="BU11"/>
  <c r="BU13"/>
  <c r="BU64"/>
  <c r="BU20"/>
  <c r="BU27"/>
  <c r="BU23"/>
  <c r="BU33"/>
  <c r="BU83"/>
  <c r="BU72"/>
  <c r="BU82"/>
  <c r="BU50"/>
  <c r="BU76"/>
  <c r="BU74" s="1"/>
  <c r="BU69"/>
  <c r="BU49"/>
  <c r="BU46"/>
  <c r="BU68"/>
  <c r="BU9"/>
  <c r="BU71"/>
  <c r="BU15"/>
  <c r="BU60"/>
  <c r="BU12"/>
  <c r="BU29"/>
  <c r="BU57"/>
  <c r="BU80"/>
  <c r="BU66"/>
  <c r="BU43"/>
  <c r="BU55"/>
  <c r="BU22"/>
  <c r="BU24"/>
  <c r="BU28"/>
  <c r="BT65"/>
  <c r="BT90" s="1"/>
  <c r="T92" s="1"/>
  <c r="AG21"/>
  <c r="AP8"/>
  <c r="BS54"/>
  <c r="BS64"/>
  <c r="BS56" s="1"/>
  <c r="BS28"/>
  <c r="BS78"/>
  <c r="BS74" s="1"/>
  <c r="BS34"/>
  <c r="BS24"/>
  <c r="BS21" s="1"/>
  <c r="BS49"/>
  <c r="BS33"/>
  <c r="BS16"/>
  <c r="BS8" s="1"/>
  <c r="AT74"/>
  <c r="AT90" s="1"/>
  <c r="T95" s="1"/>
  <c r="AP56"/>
  <c r="AC32"/>
  <c r="AC90" s="1"/>
  <c r="P94" s="1"/>
  <c r="AQ74"/>
  <c r="BS32"/>
  <c r="BS90" s="1"/>
  <c r="S92" s="1"/>
  <c r="AF12"/>
  <c r="AF80"/>
  <c r="AF16"/>
  <c r="AF31"/>
  <c r="AF55"/>
  <c r="AF83"/>
  <c r="AF30"/>
  <c r="AF15"/>
  <c r="AF44"/>
  <c r="AF32" s="1"/>
  <c r="BP32"/>
  <c r="AE75"/>
  <c r="AE74" s="1"/>
  <c r="AE78"/>
  <c r="AE62"/>
  <c r="AE13"/>
  <c r="AE64"/>
  <c r="AE9"/>
  <c r="AE8" s="1"/>
  <c r="AE37"/>
  <c r="AE32" s="1"/>
  <c r="AE80"/>
  <c r="BR23"/>
  <c r="BR61"/>
  <c r="BR56" s="1"/>
  <c r="BR80"/>
  <c r="BR28"/>
  <c r="BR48"/>
  <c r="BR72"/>
  <c r="BR33"/>
  <c r="BR32" s="1"/>
  <c r="BR46"/>
  <c r="BR9"/>
  <c r="BR70"/>
  <c r="BR53"/>
  <c r="BR75"/>
  <c r="BR74" s="1"/>
  <c r="BR20"/>
  <c r="BR41"/>
  <c r="BR68"/>
  <c r="BR27"/>
  <c r="AD73"/>
  <c r="AD69"/>
  <c r="AD67"/>
  <c r="AD65" s="1"/>
  <c r="AD9"/>
  <c r="AD8" s="1"/>
  <c r="AD50"/>
  <c r="AD32" s="1"/>
  <c r="BD65"/>
  <c r="AD28"/>
  <c r="AD21" s="1"/>
  <c r="BQ73"/>
  <c r="BQ12"/>
  <c r="BQ62"/>
  <c r="BQ75"/>
  <c r="BQ52"/>
  <c r="BQ29"/>
  <c r="BQ83"/>
  <c r="BQ66"/>
  <c r="BQ65" s="1"/>
  <c r="BQ44"/>
  <c r="BQ16"/>
  <c r="BQ70"/>
  <c r="BQ42"/>
  <c r="BQ20"/>
  <c r="BQ77"/>
  <c r="BQ60"/>
  <c r="BQ56" s="1"/>
  <c r="BQ43"/>
  <c r="BQ26"/>
  <c r="H20"/>
  <c r="AB56"/>
  <c r="AB8"/>
  <c r="BQ32"/>
  <c r="BD21"/>
  <c r="BD90" s="1"/>
  <c r="Q91" s="1"/>
  <c r="AX61" i="1"/>
  <c r="AX85" s="1"/>
  <c r="G84"/>
  <c r="J84"/>
  <c r="E84"/>
  <c r="AB32" i="5"/>
  <c r="I21"/>
  <c r="H21" s="1"/>
  <c r="V90"/>
  <c r="X88"/>
  <c r="Y88"/>
  <c r="BC66"/>
  <c r="BC65" s="1"/>
  <c r="BC48"/>
  <c r="BC32" s="1"/>
  <c r="BC30"/>
  <c r="BC21" s="1"/>
  <c r="AP31"/>
  <c r="AP21" s="1"/>
  <c r="BP59"/>
  <c r="BP56" s="1"/>
  <c r="BP15"/>
  <c r="BP8" s="1"/>
  <c r="BP90" s="1"/>
  <c r="P92" s="1"/>
  <c r="BI23" i="4"/>
  <c r="AB26" i="1"/>
  <c r="AT26"/>
  <c r="AT61" s="1"/>
  <c r="AT85" s="1"/>
  <c r="BB26"/>
  <c r="BB61" s="1"/>
  <c r="BB85" s="1"/>
  <c r="I26"/>
  <c r="I61" s="1"/>
  <c r="I85" s="1"/>
  <c r="I84" s="1"/>
  <c r="AS61"/>
  <c r="AS85" s="1"/>
  <c r="AS84" s="1"/>
  <c r="AS87" s="1"/>
  <c r="W61"/>
  <c r="W85" s="1"/>
  <c r="M61"/>
  <c r="M85" s="1"/>
  <c r="M84" s="1"/>
  <c r="K61"/>
  <c r="K85" s="1"/>
  <c r="K84" s="1"/>
  <c r="C84"/>
  <c r="Z60"/>
  <c r="Z61" s="1"/>
  <c r="Z85" s="1"/>
  <c r="Z84" s="1"/>
  <c r="Z87" s="1"/>
  <c r="AB60"/>
  <c r="AD60"/>
  <c r="AD61" s="1"/>
  <c r="AD85" s="1"/>
  <c r="AD84" s="1"/>
  <c r="AD87" s="1"/>
  <c r="AF60"/>
  <c r="AF61" s="1"/>
  <c r="AF85" s="1"/>
  <c r="AF84" s="1"/>
  <c r="AF87" s="1"/>
  <c r="AH60"/>
  <c r="AH61" s="1"/>
  <c r="AH85" s="1"/>
  <c r="AH84" s="1"/>
  <c r="AH87" s="1"/>
  <c r="AK60"/>
  <c r="AK61" s="1"/>
  <c r="AK85" s="1"/>
  <c r="AK84" s="1"/>
  <c r="AK87" s="1"/>
  <c r="AZ60"/>
  <c r="AZ61" s="1"/>
  <c r="AZ85" s="1"/>
  <c r="AZ84" s="1"/>
  <c r="AZ87" s="1"/>
  <c r="BC83"/>
  <c r="BC86" s="1"/>
  <c r="BC84" s="1"/>
  <c r="BC87" s="1"/>
  <c r="AI83"/>
  <c r="AI86" s="1"/>
  <c r="AI84" s="1"/>
  <c r="AI87" s="1"/>
  <c r="V83"/>
  <c r="V86" s="1"/>
  <c r="V84" s="1"/>
  <c r="V87" s="1"/>
  <c r="N84"/>
  <c r="BL84"/>
  <c r="BL87" s="1"/>
  <c r="BD84"/>
  <c r="BD87" s="1"/>
  <c r="BG84"/>
  <c r="BG87" s="1"/>
  <c r="AJ84"/>
  <c r="AJ87" s="1"/>
  <c r="AC84"/>
  <c r="AC87" s="1"/>
  <c r="AA84"/>
  <c r="AA87" s="1"/>
  <c r="I8" i="5"/>
  <c r="H13"/>
  <c r="H70"/>
  <c r="I65"/>
  <c r="H65" s="1"/>
  <c r="H33"/>
  <c r="I32"/>
  <c r="H32" s="1"/>
  <c r="H61"/>
  <c r="I56"/>
  <c r="H56" s="1"/>
  <c r="AQ84" i="1"/>
  <c r="AQ87" s="1"/>
  <c r="AO84"/>
  <c r="AO87" s="1"/>
  <c r="C93" i="5"/>
  <c r="AM90"/>
  <c r="Z94" s="1"/>
  <c r="AQ90"/>
  <c r="Q95" s="1"/>
  <c r="AM84" i="1"/>
  <c r="AM87" s="1"/>
  <c r="AB90" i="5"/>
  <c r="O94" s="1"/>
  <c r="AT84" i="1"/>
  <c r="AT87" s="1"/>
  <c r="AV84"/>
  <c r="AV87" s="1"/>
  <c r="BB84"/>
  <c r="BB87" s="1"/>
  <c r="BU84"/>
  <c r="BU87" s="1"/>
  <c r="BT84"/>
  <c r="BT87" s="1"/>
  <c r="BQ84"/>
  <c r="BQ87" s="1"/>
  <c r="BP84"/>
  <c r="BP87" s="1"/>
  <c r="BU53" i="5"/>
  <c r="BU59"/>
  <c r="BU56" s="1"/>
  <c r="BU34"/>
  <c r="BU18"/>
  <c r="BU8" s="1"/>
  <c r="BU40"/>
  <c r="BU26"/>
  <c r="BU30"/>
  <c r="BU25"/>
  <c r="BU73"/>
  <c r="BU65" s="1"/>
  <c r="BU45"/>
  <c r="AX84" i="1"/>
  <c r="AX87" s="1"/>
  <c r="R26"/>
  <c r="R61" s="1"/>
  <c r="R85" s="1"/>
  <c r="R84" s="1"/>
  <c r="R87" s="1"/>
  <c r="P26"/>
  <c r="P61" s="1"/>
  <c r="P85" s="1"/>
  <c r="P84" s="1"/>
  <c r="P87" s="1"/>
  <c r="Q26"/>
  <c r="Q61" s="1"/>
  <c r="Q85" s="1"/>
  <c r="Q84" s="1"/>
  <c r="Q87" s="1"/>
  <c r="T84"/>
  <c r="T87" s="1"/>
  <c r="BS84"/>
  <c r="BS87" s="1"/>
  <c r="BR84"/>
  <c r="BR87" s="1"/>
  <c r="BO84"/>
  <c r="BO87" s="1"/>
  <c r="AD90" i="5" l="1"/>
  <c r="Q94" s="1"/>
  <c r="BC90"/>
  <c r="P91" s="1"/>
  <c r="BQ21"/>
  <c r="BR65"/>
  <c r="BR8"/>
  <c r="BR21"/>
  <c r="BR90" s="1"/>
  <c r="R92" s="1"/>
  <c r="AE56"/>
  <c r="AE90" s="1"/>
  <c r="R94" s="1"/>
  <c r="AF21"/>
  <c r="AF8"/>
  <c r="BV32"/>
  <c r="BV21"/>
  <c r="BW83"/>
  <c r="BW69"/>
  <c r="BW81"/>
  <c r="BW76"/>
  <c r="BW44"/>
  <c r="BW34"/>
  <c r="BW78"/>
  <c r="BW59"/>
  <c r="BW18"/>
  <c r="BW20"/>
  <c r="BW16"/>
  <c r="BW82"/>
  <c r="BW72"/>
  <c r="BW50"/>
  <c r="BW60"/>
  <c r="BW52"/>
  <c r="BW66"/>
  <c r="BW48"/>
  <c r="BW29"/>
  <c r="BW39"/>
  <c r="BW11"/>
  <c r="BW13"/>
  <c r="BW17"/>
  <c r="BW73"/>
  <c r="BW45"/>
  <c r="BW31"/>
  <c r="BW24"/>
  <c r="BW42"/>
  <c r="BW22"/>
  <c r="BW36"/>
  <c r="BW27"/>
  <c r="BW75"/>
  <c r="BW57"/>
  <c r="BW55"/>
  <c r="BW25"/>
  <c r="BW33"/>
  <c r="BW54"/>
  <c r="BW12"/>
  <c r="BW26"/>
  <c r="BW28"/>
  <c r="BW61"/>
  <c r="BX7"/>
  <c r="BW77"/>
  <c r="BW64"/>
  <c r="BW14"/>
  <c r="BW80"/>
  <c r="BW43"/>
  <c r="BW62"/>
  <c r="BW38"/>
  <c r="BW70"/>
  <c r="BW63"/>
  <c r="BW30"/>
  <c r="BW9"/>
  <c r="BW47"/>
  <c r="BW15"/>
  <c r="BW23"/>
  <c r="BW51"/>
  <c r="BW46"/>
  <c r="BW67"/>
  <c r="BW49"/>
  <c r="BW53"/>
  <c r="BW58"/>
  <c r="BW79"/>
  <c r="BW71"/>
  <c r="BW19"/>
  <c r="BW10"/>
  <c r="BW40"/>
  <c r="BW41"/>
  <c r="BW35"/>
  <c r="BW37"/>
  <c r="BW68"/>
  <c r="AH21"/>
  <c r="AH56"/>
  <c r="AI8"/>
  <c r="AI21"/>
  <c r="AJ65"/>
  <c r="AJ56"/>
  <c r="AK56"/>
  <c r="AK65"/>
  <c r="AK8"/>
  <c r="AV65"/>
  <c r="AV74"/>
  <c r="AV21"/>
  <c r="BH65"/>
  <c r="BH32"/>
  <c r="BH56"/>
  <c r="AS90"/>
  <c r="S95" s="1"/>
  <c r="AU90"/>
  <c r="U95" s="1"/>
  <c r="AB61" i="1"/>
  <c r="AB85" s="1"/>
  <c r="AB84" s="1"/>
  <c r="AB87" s="1"/>
  <c r="BQ74" i="5"/>
  <c r="BQ8"/>
  <c r="BQ90" s="1"/>
  <c r="Q92" s="1"/>
  <c r="AF74"/>
  <c r="AP90"/>
  <c r="P95" s="1"/>
  <c r="BV65"/>
  <c r="BV8"/>
  <c r="BF90"/>
  <c r="S91" s="1"/>
  <c r="AH8"/>
  <c r="AG90"/>
  <c r="T94" s="1"/>
  <c r="BV56"/>
  <c r="AI74"/>
  <c r="AI32"/>
  <c r="AI56"/>
  <c r="BJ7"/>
  <c r="BI75"/>
  <c r="BI68"/>
  <c r="BI63"/>
  <c r="BI58"/>
  <c r="BI44"/>
  <c r="BI9"/>
  <c r="BI45"/>
  <c r="BI71"/>
  <c r="BI33"/>
  <c r="BI23"/>
  <c r="BI76"/>
  <c r="BI52"/>
  <c r="BI36"/>
  <c r="BI42"/>
  <c r="BI30"/>
  <c r="BI82"/>
  <c r="BI37"/>
  <c r="BI50"/>
  <c r="BI40"/>
  <c r="BI46"/>
  <c r="BI72"/>
  <c r="BI60"/>
  <c r="BI12"/>
  <c r="BI83"/>
  <c r="BI35"/>
  <c r="BI27"/>
  <c r="BI16"/>
  <c r="BI81"/>
  <c r="BI80"/>
  <c r="BI79"/>
  <c r="BI67"/>
  <c r="BI69"/>
  <c r="BI15"/>
  <c r="BI66"/>
  <c r="BI20"/>
  <c r="BI41"/>
  <c r="BI31"/>
  <c r="BI51"/>
  <c r="BI18"/>
  <c r="BI59"/>
  <c r="BI14"/>
  <c r="BI54"/>
  <c r="BI39"/>
  <c r="BI29"/>
  <c r="BI47"/>
  <c r="BI11"/>
  <c r="BI48"/>
  <c r="BI73"/>
  <c r="BI25"/>
  <c r="BI17"/>
  <c r="BI64"/>
  <c r="BI61"/>
  <c r="BI19"/>
  <c r="BI34"/>
  <c r="BI22"/>
  <c r="BI53"/>
  <c r="BI38"/>
  <c r="BI24"/>
  <c r="BI62"/>
  <c r="BI49"/>
  <c r="BI26"/>
  <c r="BI57"/>
  <c r="BI10"/>
  <c r="BI70"/>
  <c r="BI28"/>
  <c r="BI77"/>
  <c r="BI13"/>
  <c r="BI43"/>
  <c r="BI55"/>
  <c r="BI78"/>
  <c r="AJ32"/>
  <c r="AJ8"/>
  <c r="AJ90" s="1"/>
  <c r="W94" s="1"/>
  <c r="AJ21"/>
  <c r="AK74"/>
  <c r="AK32"/>
  <c r="AV32"/>
  <c r="AW66"/>
  <c r="AW72"/>
  <c r="AW26"/>
  <c r="AW47"/>
  <c r="AW48"/>
  <c r="AW50"/>
  <c r="AW57"/>
  <c r="AW70"/>
  <c r="AW62"/>
  <c r="AW30"/>
  <c r="AW64"/>
  <c r="AW19"/>
  <c r="AW58"/>
  <c r="AW13"/>
  <c r="AW11"/>
  <c r="AW37"/>
  <c r="AW25"/>
  <c r="AW81"/>
  <c r="AW44"/>
  <c r="AW78"/>
  <c r="AW10"/>
  <c r="AW80"/>
  <c r="AW53"/>
  <c r="AW73"/>
  <c r="AW31"/>
  <c r="AW69"/>
  <c r="AW17"/>
  <c r="AW28"/>
  <c r="AW20"/>
  <c r="AW29"/>
  <c r="AW23"/>
  <c r="AX7"/>
  <c r="AW54"/>
  <c r="AW15"/>
  <c r="AW16"/>
  <c r="AW34"/>
  <c r="AW9"/>
  <c r="AW75"/>
  <c r="AW43"/>
  <c r="AW77"/>
  <c r="AW49"/>
  <c r="AW38"/>
  <c r="AW18"/>
  <c r="AW22"/>
  <c r="AW52"/>
  <c r="AW33"/>
  <c r="AW83"/>
  <c r="AW24"/>
  <c r="AW46"/>
  <c r="AW60"/>
  <c r="AW51"/>
  <c r="AW63"/>
  <c r="AW45"/>
  <c r="AW82"/>
  <c r="AW39"/>
  <c r="AW59"/>
  <c r="AW12"/>
  <c r="AW40"/>
  <c r="AW55"/>
  <c r="AW35"/>
  <c r="AW79"/>
  <c r="AW41"/>
  <c r="AW27"/>
  <c r="AW67"/>
  <c r="AW76"/>
  <c r="AW42"/>
  <c r="AW61"/>
  <c r="AW36"/>
  <c r="AW68"/>
  <c r="AW14"/>
  <c r="AW71"/>
  <c r="AV8"/>
  <c r="AV90" s="1"/>
  <c r="V95" s="1"/>
  <c r="BH8"/>
  <c r="BH90" s="1"/>
  <c r="U91" s="1"/>
  <c r="H8"/>
  <c r="I88"/>
  <c r="I90"/>
  <c r="BU21"/>
  <c r="BU90" s="1"/>
  <c r="U92" s="1"/>
  <c r="BU32"/>
  <c r="AW32" l="1"/>
  <c r="AW21"/>
  <c r="AW74"/>
  <c r="AX42"/>
  <c r="AX47"/>
  <c r="AX48"/>
  <c r="AX37"/>
  <c r="AX34"/>
  <c r="AX81"/>
  <c r="AX19"/>
  <c r="AX27"/>
  <c r="AX71"/>
  <c r="AX79"/>
  <c r="AX28"/>
  <c r="AX82"/>
  <c r="AX10"/>
  <c r="AX76"/>
  <c r="AX22"/>
  <c r="AX24"/>
  <c r="AX73"/>
  <c r="AX25"/>
  <c r="AX77"/>
  <c r="AX54"/>
  <c r="AX83"/>
  <c r="AX55"/>
  <c r="AX66"/>
  <c r="AX68"/>
  <c r="AX67"/>
  <c r="AX75"/>
  <c r="AX46"/>
  <c r="AX9"/>
  <c r="AX20"/>
  <c r="AX16"/>
  <c r="AX64"/>
  <c r="AX58"/>
  <c r="AX11"/>
  <c r="AX26"/>
  <c r="AX51"/>
  <c r="AX31"/>
  <c r="AX61"/>
  <c r="AX30"/>
  <c r="AX63"/>
  <c r="AX18"/>
  <c r="AX38"/>
  <c r="AX33"/>
  <c r="AX39"/>
  <c r="AX50"/>
  <c r="AX36"/>
  <c r="AX35"/>
  <c r="AX45"/>
  <c r="AX15"/>
  <c r="AX13"/>
  <c r="AX12"/>
  <c r="AX78"/>
  <c r="AX72"/>
  <c r="AX14"/>
  <c r="AX53"/>
  <c r="AX69"/>
  <c r="AX62"/>
  <c r="AX44"/>
  <c r="AX49"/>
  <c r="AX57"/>
  <c r="AX52"/>
  <c r="AX70"/>
  <c r="AX17"/>
  <c r="AX23"/>
  <c r="AX59"/>
  <c r="AX41"/>
  <c r="AX40"/>
  <c r="AX43"/>
  <c r="AX60"/>
  <c r="AX29"/>
  <c r="AX80"/>
  <c r="AY7"/>
  <c r="BI56"/>
  <c r="BI65"/>
  <c r="BI8"/>
  <c r="BJ36"/>
  <c r="BJ59"/>
  <c r="BJ50"/>
  <c r="BJ71"/>
  <c r="BJ23"/>
  <c r="BJ82"/>
  <c r="BJ20"/>
  <c r="BJ40"/>
  <c r="BJ81"/>
  <c r="BJ51"/>
  <c r="BJ53"/>
  <c r="BJ64"/>
  <c r="BJ22"/>
  <c r="BJ70"/>
  <c r="BJ60"/>
  <c r="BJ39"/>
  <c r="BJ54"/>
  <c r="BJ38"/>
  <c r="BJ43"/>
  <c r="BJ45"/>
  <c r="BJ46"/>
  <c r="BJ83"/>
  <c r="BJ17"/>
  <c r="BJ73"/>
  <c r="BJ37"/>
  <c r="BJ52"/>
  <c r="BJ14"/>
  <c r="BJ77"/>
  <c r="BJ18"/>
  <c r="BJ75"/>
  <c r="BJ76"/>
  <c r="BK7"/>
  <c r="BJ30"/>
  <c r="BJ35"/>
  <c r="BJ28"/>
  <c r="BJ11"/>
  <c r="BJ16"/>
  <c r="BJ44"/>
  <c r="BJ66"/>
  <c r="BJ57"/>
  <c r="BJ42"/>
  <c r="BJ63"/>
  <c r="BJ69"/>
  <c r="BJ41"/>
  <c r="BJ61"/>
  <c r="BJ62"/>
  <c r="BJ48"/>
  <c r="BJ33"/>
  <c r="BJ13"/>
  <c r="BJ68"/>
  <c r="BJ15"/>
  <c r="BJ26"/>
  <c r="BJ29"/>
  <c r="BJ27"/>
  <c r="BJ19"/>
  <c r="BJ12"/>
  <c r="BJ49"/>
  <c r="BJ10"/>
  <c r="BJ80"/>
  <c r="BJ31"/>
  <c r="BJ79"/>
  <c r="BJ58"/>
  <c r="BJ34"/>
  <c r="BJ47"/>
  <c r="BJ78"/>
  <c r="BJ24"/>
  <c r="BJ9"/>
  <c r="BJ8" s="1"/>
  <c r="BJ55"/>
  <c r="BJ72"/>
  <c r="BJ25"/>
  <c r="BJ67"/>
  <c r="AI90"/>
  <c r="V94" s="1"/>
  <c r="BX52"/>
  <c r="BX78"/>
  <c r="BX57"/>
  <c r="BX73"/>
  <c r="BX16"/>
  <c r="BX75"/>
  <c r="BX12"/>
  <c r="BX60"/>
  <c r="BX82"/>
  <c r="BX29"/>
  <c r="BX67"/>
  <c r="BX13"/>
  <c r="BX38"/>
  <c r="BX26"/>
  <c r="BX77"/>
  <c r="BX45"/>
  <c r="BX25"/>
  <c r="BX79"/>
  <c r="BY7"/>
  <c r="BX24"/>
  <c r="BX36"/>
  <c r="BX54"/>
  <c r="BX83"/>
  <c r="BX51"/>
  <c r="BX69"/>
  <c r="BX33"/>
  <c r="BX35"/>
  <c r="BX11"/>
  <c r="BX31"/>
  <c r="BX48"/>
  <c r="BX28"/>
  <c r="BX18"/>
  <c r="BX50"/>
  <c r="BX14"/>
  <c r="BX58"/>
  <c r="BX19"/>
  <c r="BX76"/>
  <c r="BX23"/>
  <c r="BX42"/>
  <c r="BX61"/>
  <c r="BX9"/>
  <c r="BX55"/>
  <c r="BX47"/>
  <c r="BX71"/>
  <c r="BX37"/>
  <c r="BX64"/>
  <c r="BX63"/>
  <c r="BX49"/>
  <c r="BX20"/>
  <c r="BX10"/>
  <c r="BX39"/>
  <c r="BX30"/>
  <c r="BX81"/>
  <c r="BX46"/>
  <c r="BX53"/>
  <c r="BX41"/>
  <c r="BX44"/>
  <c r="BX62"/>
  <c r="BX72"/>
  <c r="BX66"/>
  <c r="BX70"/>
  <c r="BX80"/>
  <c r="BX59"/>
  <c r="BX22"/>
  <c r="BX27"/>
  <c r="BX15"/>
  <c r="BX17"/>
  <c r="BX43"/>
  <c r="BX34"/>
  <c r="BX68"/>
  <c r="BX40"/>
  <c r="BW32"/>
  <c r="BW74"/>
  <c r="AF90"/>
  <c r="S94" s="1"/>
  <c r="C94" s="1"/>
  <c r="AW8"/>
  <c r="AW90" s="1"/>
  <c r="W95" s="1"/>
  <c r="AW56"/>
  <c r="AW65"/>
  <c r="BI21"/>
  <c r="BI32"/>
  <c r="BI74"/>
  <c r="BV90"/>
  <c r="V92" s="1"/>
  <c r="AK90"/>
  <c r="X94" s="1"/>
  <c r="AH90"/>
  <c r="U94" s="1"/>
  <c r="BW8"/>
  <c r="BW56"/>
  <c r="BW21"/>
  <c r="BW65"/>
  <c r="I89"/>
  <c r="H88"/>
  <c r="BX8" l="1"/>
  <c r="BY79"/>
  <c r="BY59"/>
  <c r="BY64"/>
  <c r="BY81"/>
  <c r="BY42"/>
  <c r="BY30"/>
  <c r="BY26"/>
  <c r="BY45"/>
  <c r="BY51"/>
  <c r="BY17"/>
  <c r="BY12"/>
  <c r="BY48"/>
  <c r="BY38"/>
  <c r="BY22"/>
  <c r="BY83"/>
  <c r="BY31"/>
  <c r="BY33"/>
  <c r="BY16"/>
  <c r="BY13"/>
  <c r="BY37"/>
  <c r="BY52"/>
  <c r="BY82"/>
  <c r="BY78"/>
  <c r="BY66"/>
  <c r="BY35"/>
  <c r="BY72"/>
  <c r="BY68"/>
  <c r="BY80"/>
  <c r="BY73"/>
  <c r="BY75"/>
  <c r="BY46"/>
  <c r="BY27"/>
  <c r="BY9"/>
  <c r="BY14"/>
  <c r="BY19"/>
  <c r="BY40"/>
  <c r="BY20"/>
  <c r="BY63"/>
  <c r="BY28"/>
  <c r="BY57"/>
  <c r="BY60"/>
  <c r="BY34"/>
  <c r="BY29"/>
  <c r="BY55"/>
  <c r="BY76"/>
  <c r="BY23"/>
  <c r="BY53"/>
  <c r="BY18"/>
  <c r="BY58"/>
  <c r="BY25"/>
  <c r="BY47"/>
  <c r="BY24"/>
  <c r="BY36"/>
  <c r="BY50"/>
  <c r="BY44"/>
  <c r="BY70"/>
  <c r="BY43"/>
  <c r="BY77"/>
  <c r="BY41"/>
  <c r="BY62"/>
  <c r="BY10"/>
  <c r="BY11"/>
  <c r="BY15"/>
  <c r="BY67"/>
  <c r="BZ7"/>
  <c r="BY49"/>
  <c r="BY71"/>
  <c r="BY54"/>
  <c r="BY39"/>
  <c r="BY69"/>
  <c r="BY61"/>
  <c r="BX56"/>
  <c r="BJ65"/>
  <c r="BJ21"/>
  <c r="BJ90" s="1"/>
  <c r="W91" s="1"/>
  <c r="BI90"/>
  <c r="V91" s="1"/>
  <c r="AY55"/>
  <c r="AY80"/>
  <c r="AY9"/>
  <c r="AY49"/>
  <c r="AY20"/>
  <c r="AY68"/>
  <c r="AY82"/>
  <c r="AY43"/>
  <c r="AY76"/>
  <c r="AY70"/>
  <c r="AY54"/>
  <c r="AY36"/>
  <c r="AY10"/>
  <c r="AY18"/>
  <c r="AY26"/>
  <c r="AY72"/>
  <c r="AY83"/>
  <c r="AY27"/>
  <c r="AY11"/>
  <c r="AY14"/>
  <c r="AY28"/>
  <c r="AY37"/>
  <c r="AY79"/>
  <c r="AY44"/>
  <c r="AY38"/>
  <c r="AY30"/>
  <c r="AY71"/>
  <c r="AY73"/>
  <c r="AY25"/>
  <c r="AY45"/>
  <c r="AY39"/>
  <c r="AY57"/>
  <c r="AY58"/>
  <c r="AY81"/>
  <c r="AY34"/>
  <c r="AY47"/>
  <c r="AY12"/>
  <c r="AY31"/>
  <c r="AY61"/>
  <c r="AY13"/>
  <c r="AY60"/>
  <c r="AY15"/>
  <c r="AY69"/>
  <c r="AY16"/>
  <c r="AY24"/>
  <c r="AY50"/>
  <c r="AY19"/>
  <c r="AY64"/>
  <c r="AY40"/>
  <c r="AY46"/>
  <c r="AY51"/>
  <c r="AY29"/>
  <c r="AY63"/>
  <c r="AY59"/>
  <c r="AY41"/>
  <c r="AY67"/>
  <c r="AY77"/>
  <c r="AY35"/>
  <c r="AY22"/>
  <c r="AY33"/>
  <c r="AY23"/>
  <c r="AY75"/>
  <c r="AY17"/>
  <c r="AY42"/>
  <c r="AY66"/>
  <c r="AY65" s="1"/>
  <c r="AY48"/>
  <c r="AY52"/>
  <c r="AY78"/>
  <c r="AZ7"/>
  <c r="AY62"/>
  <c r="AY53"/>
  <c r="AX56"/>
  <c r="AX65"/>
  <c r="AX21"/>
  <c r="BW90"/>
  <c r="W92" s="1"/>
  <c r="BX21"/>
  <c r="BX65"/>
  <c r="BX32"/>
  <c r="BX74"/>
  <c r="BJ32"/>
  <c r="BJ56"/>
  <c r="BK44"/>
  <c r="BK57"/>
  <c r="BK50"/>
  <c r="BK59"/>
  <c r="BK19"/>
  <c r="BK82"/>
  <c r="BK79"/>
  <c r="BK22"/>
  <c r="BK61"/>
  <c r="BK70"/>
  <c r="BK67"/>
  <c r="BK60"/>
  <c r="BK77"/>
  <c r="BK37"/>
  <c r="BK23"/>
  <c r="BK45"/>
  <c r="BK81"/>
  <c r="BK69"/>
  <c r="BK34"/>
  <c r="BK62"/>
  <c r="BK11"/>
  <c r="BK48"/>
  <c r="BK49"/>
  <c r="BK51"/>
  <c r="BK64"/>
  <c r="BK76"/>
  <c r="BL7"/>
  <c r="BK68"/>
  <c r="BK53"/>
  <c r="BK72"/>
  <c r="BK54"/>
  <c r="BK83"/>
  <c r="BK26"/>
  <c r="BK73"/>
  <c r="BK40"/>
  <c r="BK17"/>
  <c r="BK25"/>
  <c r="BK16"/>
  <c r="BK9"/>
  <c r="BK36"/>
  <c r="BK12"/>
  <c r="BK30"/>
  <c r="BK31"/>
  <c r="BK39"/>
  <c r="BK43"/>
  <c r="BK33"/>
  <c r="BK24"/>
  <c r="BK27"/>
  <c r="BK52"/>
  <c r="BK28"/>
  <c r="BK66"/>
  <c r="BK13"/>
  <c r="BK14"/>
  <c r="BK41"/>
  <c r="BK35"/>
  <c r="BK46"/>
  <c r="BK63"/>
  <c r="BK18"/>
  <c r="BK42"/>
  <c r="BK80"/>
  <c r="BK47"/>
  <c r="BK20"/>
  <c r="BK75"/>
  <c r="BK10"/>
  <c r="BK55"/>
  <c r="BK58"/>
  <c r="BK15"/>
  <c r="BK78"/>
  <c r="BK71"/>
  <c r="BK38"/>
  <c r="BK29"/>
  <c r="BJ74"/>
  <c r="AX32"/>
  <c r="AX8"/>
  <c r="AX90" s="1"/>
  <c r="X95" s="1"/>
  <c r="AX74"/>
  <c r="BK74" l="1"/>
  <c r="BK65"/>
  <c r="BK8"/>
  <c r="BL29"/>
  <c r="BL27"/>
  <c r="BL16"/>
  <c r="BL19"/>
  <c r="BL52"/>
  <c r="BL28"/>
  <c r="BL31"/>
  <c r="BL83"/>
  <c r="BL14"/>
  <c r="BL11"/>
  <c r="BL17"/>
  <c r="BM7"/>
  <c r="BL78"/>
  <c r="BL36"/>
  <c r="BL12"/>
  <c r="BL63"/>
  <c r="BL58"/>
  <c r="BL47"/>
  <c r="BL77"/>
  <c r="BL26"/>
  <c r="BL30"/>
  <c r="BL57"/>
  <c r="BL70"/>
  <c r="BL60"/>
  <c r="BL55"/>
  <c r="BL54"/>
  <c r="BL48"/>
  <c r="BL43"/>
  <c r="BL53"/>
  <c r="BL64"/>
  <c r="BL40"/>
  <c r="BL45"/>
  <c r="BL24"/>
  <c r="BL62"/>
  <c r="BL66"/>
  <c r="BL67"/>
  <c r="BL44"/>
  <c r="BL59"/>
  <c r="BL50"/>
  <c r="BL79"/>
  <c r="BL39"/>
  <c r="BL41"/>
  <c r="BL15"/>
  <c r="BL76"/>
  <c r="BL81"/>
  <c r="BL18"/>
  <c r="BL51"/>
  <c r="BL42"/>
  <c r="BL61"/>
  <c r="BL23"/>
  <c r="BL82"/>
  <c r="BL33"/>
  <c r="BL25"/>
  <c r="BL9"/>
  <c r="BL68"/>
  <c r="BL73"/>
  <c r="BL49"/>
  <c r="BL72"/>
  <c r="BL69"/>
  <c r="BL10"/>
  <c r="BL75"/>
  <c r="BL22"/>
  <c r="BL71"/>
  <c r="BL34"/>
  <c r="BL80"/>
  <c r="BL20"/>
  <c r="BL13"/>
  <c r="BL35"/>
  <c r="BL37"/>
  <c r="BL46"/>
  <c r="BL38"/>
  <c r="AY74"/>
  <c r="AY32"/>
  <c r="AY56"/>
  <c r="BY56"/>
  <c r="BY74"/>
  <c r="BY65"/>
  <c r="BY21"/>
  <c r="BX90"/>
  <c r="X92" s="1"/>
  <c r="BK32"/>
  <c r="BK21"/>
  <c r="BK56"/>
  <c r="AZ28"/>
  <c r="AZ60"/>
  <c r="AZ12"/>
  <c r="AZ36"/>
  <c r="AZ79"/>
  <c r="AZ24"/>
  <c r="AZ26"/>
  <c r="AZ29"/>
  <c r="AZ20"/>
  <c r="AZ77"/>
  <c r="AZ33"/>
  <c r="AZ50"/>
  <c r="AZ17"/>
  <c r="AZ19"/>
  <c r="AZ55"/>
  <c r="AZ9"/>
  <c r="AZ62"/>
  <c r="AZ23"/>
  <c r="AZ82"/>
  <c r="AZ25"/>
  <c r="AZ83"/>
  <c r="AZ38"/>
  <c r="AZ30"/>
  <c r="AZ10"/>
  <c r="AZ67"/>
  <c r="AZ39"/>
  <c r="AZ57"/>
  <c r="AZ64"/>
  <c r="AZ58"/>
  <c r="AZ51"/>
  <c r="AZ61"/>
  <c r="AZ44"/>
  <c r="AZ81"/>
  <c r="AZ40"/>
  <c r="AZ63"/>
  <c r="AZ54"/>
  <c r="AZ72"/>
  <c r="AZ42"/>
  <c r="AZ80"/>
  <c r="AZ76"/>
  <c r="AZ41"/>
  <c r="AZ18"/>
  <c r="AZ73"/>
  <c r="AZ35"/>
  <c r="AZ43"/>
  <c r="AZ34"/>
  <c r="AZ13"/>
  <c r="AZ75"/>
  <c r="AZ70"/>
  <c r="AZ14"/>
  <c r="AZ59"/>
  <c r="AZ27"/>
  <c r="AZ69"/>
  <c r="AZ71"/>
  <c r="AZ52"/>
  <c r="AZ68"/>
  <c r="AZ15"/>
  <c r="AZ78"/>
  <c r="AZ11"/>
  <c r="AZ45"/>
  <c r="AZ47"/>
  <c r="AZ66"/>
  <c r="AZ49"/>
  <c r="AZ31"/>
  <c r="AZ22"/>
  <c r="AZ21" s="1"/>
  <c r="AZ46"/>
  <c r="AZ48"/>
  <c r="AZ37"/>
  <c r="AZ16"/>
  <c r="AZ53"/>
  <c r="AY21"/>
  <c r="AY8"/>
  <c r="BZ30"/>
  <c r="BZ72"/>
  <c r="BZ39"/>
  <c r="BZ33"/>
  <c r="BZ60"/>
  <c r="BZ12"/>
  <c r="BZ11"/>
  <c r="BZ79"/>
  <c r="BZ55"/>
  <c r="BZ61"/>
  <c r="BZ31"/>
  <c r="BZ13"/>
  <c r="BZ80"/>
  <c r="BZ14"/>
  <c r="BZ64"/>
  <c r="BZ81"/>
  <c r="BZ42"/>
  <c r="BZ53"/>
  <c r="BZ38"/>
  <c r="BZ66"/>
  <c r="BZ17"/>
  <c r="BZ70"/>
  <c r="BZ29"/>
  <c r="BZ77"/>
  <c r="BZ68"/>
  <c r="BZ62"/>
  <c r="BZ48"/>
  <c r="BZ25"/>
  <c r="BZ16"/>
  <c r="BZ10"/>
  <c r="BZ69"/>
  <c r="BZ28"/>
  <c r="BZ22"/>
  <c r="BZ52"/>
  <c r="BZ18"/>
  <c r="BZ43"/>
  <c r="BZ35"/>
  <c r="BZ15"/>
  <c r="BZ73"/>
  <c r="BZ40"/>
  <c r="BZ82"/>
  <c r="BZ51"/>
  <c r="BZ47"/>
  <c r="BZ24"/>
  <c r="BZ54"/>
  <c r="BZ45"/>
  <c r="BZ27"/>
  <c r="BZ19"/>
  <c r="BZ71"/>
  <c r="BZ63"/>
  <c r="BZ49"/>
  <c r="BZ37"/>
  <c r="BZ76"/>
  <c r="BZ57"/>
  <c r="BZ50"/>
  <c r="BZ44"/>
  <c r="BZ67"/>
  <c r="BZ46"/>
  <c r="BZ9"/>
  <c r="BZ8" s="1"/>
  <c r="BZ23"/>
  <c r="BZ36"/>
  <c r="BZ20"/>
  <c r="BZ59"/>
  <c r="BZ75"/>
  <c r="BZ83"/>
  <c r="BZ58"/>
  <c r="BZ41"/>
  <c r="BZ34"/>
  <c r="BZ26"/>
  <c r="BZ78"/>
  <c r="BY8"/>
  <c r="BY90" s="1"/>
  <c r="Y92" s="1"/>
  <c r="BY32"/>
  <c r="BZ74" l="1"/>
  <c r="BZ56"/>
  <c r="BZ65"/>
  <c r="BZ32"/>
  <c r="AY90"/>
  <c r="Y95" s="1"/>
  <c r="AZ65"/>
  <c r="AZ74"/>
  <c r="AZ8"/>
  <c r="BL21"/>
  <c r="BL8"/>
  <c r="BL32"/>
  <c r="BL56"/>
  <c r="BM69"/>
  <c r="BM43"/>
  <c r="BM75"/>
  <c r="BM68"/>
  <c r="BM10"/>
  <c r="BM38"/>
  <c r="BM64"/>
  <c r="BM66"/>
  <c r="BM47"/>
  <c r="BM82"/>
  <c r="BM67"/>
  <c r="BM60"/>
  <c r="BM77"/>
  <c r="BM79"/>
  <c r="BM28"/>
  <c r="BM48"/>
  <c r="BM13"/>
  <c r="BM53"/>
  <c r="BM15"/>
  <c r="BM41"/>
  <c r="BM34"/>
  <c r="BM35"/>
  <c r="BM62"/>
  <c r="BM58"/>
  <c r="BM73"/>
  <c r="BM20"/>
  <c r="BM19"/>
  <c r="BM25"/>
  <c r="BM24"/>
  <c r="BM27"/>
  <c r="BM44"/>
  <c r="BM22"/>
  <c r="BM55"/>
  <c r="BM61"/>
  <c r="BM81"/>
  <c r="BM52"/>
  <c r="BM16"/>
  <c r="BM36"/>
  <c r="BM39"/>
  <c r="BM40"/>
  <c r="BM83"/>
  <c r="BM18"/>
  <c r="BM23"/>
  <c r="BM46"/>
  <c r="BM33"/>
  <c r="BM50"/>
  <c r="BM11"/>
  <c r="BM30"/>
  <c r="BM12"/>
  <c r="BM42"/>
  <c r="BM80"/>
  <c r="BM14"/>
  <c r="BM76"/>
  <c r="BM9"/>
  <c r="BM45"/>
  <c r="BM78"/>
  <c r="BM29"/>
  <c r="BM57"/>
  <c r="BM71"/>
  <c r="BM49"/>
  <c r="BM37"/>
  <c r="BM70"/>
  <c r="BM63"/>
  <c r="BM26"/>
  <c r="BM31"/>
  <c r="BM17"/>
  <c r="BM59"/>
  <c r="BM72"/>
  <c r="BM51"/>
  <c r="BM54"/>
  <c r="BK90"/>
  <c r="X91" s="1"/>
  <c r="BZ21"/>
  <c r="AZ56"/>
  <c r="AZ32"/>
  <c r="BL74"/>
  <c r="BL65"/>
  <c r="BM56" l="1"/>
  <c r="BM21"/>
  <c r="BL90"/>
  <c r="Y91" s="1"/>
  <c r="AZ90"/>
  <c r="Z95" s="1"/>
  <c r="C95" s="1"/>
  <c r="BM8"/>
  <c r="BM32"/>
  <c r="BM65"/>
  <c r="BM74"/>
  <c r="BZ90"/>
  <c r="Z92" s="1"/>
  <c r="C92" s="1"/>
  <c r="BM90" l="1"/>
  <c r="Z91" s="1"/>
  <c r="C91" s="1"/>
  <c r="X82" i="1"/>
  <c r="X83"/>
  <c r="X86"/>
  <c r="X84"/>
  <c r="X87" s="1"/>
  <c r="W82"/>
  <c r="W83"/>
  <c r="W86" s="1"/>
  <c r="W84" s="1"/>
  <c r="W87" s="1"/>
</calcChain>
</file>

<file path=xl/sharedStrings.xml><?xml version="1.0" encoding="utf-8"?>
<sst xmlns="http://schemas.openxmlformats.org/spreadsheetml/2006/main" count="1000" uniqueCount="460">
  <si>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</si>
  <si>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</si>
  <si>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</si>
  <si>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</si>
  <si>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</si>
  <si>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</si>
  <si>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</si>
  <si>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</si>
  <si>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</si>
  <si>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</si>
  <si>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</si>
  <si>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</si>
  <si>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</si>
  <si>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</si>
  <si>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</si>
  <si>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</si>
  <si>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</si>
  <si>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</si>
  <si>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</si>
  <si>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</si>
  <si>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</si>
  <si>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</si>
  <si>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</si>
  <si>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</si>
  <si>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</si>
  <si>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</si>
  <si>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</si>
  <si>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</si>
  <si>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</si>
  <si>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</si>
  <si>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</si>
  <si>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</si>
  <si>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</si>
  <si>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</si>
  <si>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</si>
  <si>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</si>
  <si>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</si>
  <si>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</si>
  <si>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</si>
  <si>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</si>
  <si>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</si>
  <si>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</si>
  <si>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</si>
  <si>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</si>
  <si>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</si>
  <si>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</si>
  <si>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</si>
  <si>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</si>
  <si>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</si>
  <si>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</si>
  <si>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</si>
  <si>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</si>
  <si>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</si>
  <si>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</si>
  <si>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</si>
  <si>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</si>
  <si>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</si>
  <si>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</si>
  <si>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</si>
  <si>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</si>
  <si>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</si>
  <si>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</si>
  <si>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</si>
  <si>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</si>
  <si>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</si>
  <si>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</si>
  <si>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</si>
  <si>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</si>
  <si>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</si>
  <si>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</si>
  <si>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</si>
  <si>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</si>
  <si>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</si>
  <si>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</si>
  <si>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</si>
  <si>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</si>
  <si>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</si>
  <si>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</si>
  <si>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</si>
  <si>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</si>
  <si>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</si>
  <si>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</si>
  <si>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</si>
  <si>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</si>
  <si>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</si>
  <si>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</si>
  <si>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</si>
  <si>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</si>
  <si>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</si>
  <si>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</si>
  <si>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</si>
  <si>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</si>
  <si>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</si>
  <si>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</si>
  <si>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</si>
  <si>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</si>
  <si>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</si>
  <si>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</si>
  <si>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</si>
  <si>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</si>
  <si>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</si>
  <si>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</si>
  <si>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</si>
  <si>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</si>
  <si>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</si>
  <si>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</si>
  <si>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</si>
  <si>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</si>
  <si>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</si>
  <si>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</si>
  <si>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</si>
  <si>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</si>
  <si>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</si>
  <si>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</si>
  <si>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</si>
  <si>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</si>
  <si>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</si>
  <si>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</si>
  <si>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</si>
  <si>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</si>
  <si>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</si>
  <si>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</si>
  <si>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</si>
  <si>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</si>
  <si>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</si>
  <si>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</si>
  <si>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</si>
  <si>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</si>
  <si>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</si>
  <si>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</si>
  <si>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</si>
  <si>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</si>
  <si>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</si>
  <si>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</si>
  <si>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</si>
  <si>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</si>
  <si>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</si>
  <si>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</si>
  <si>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</si>
  <si>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</si>
  <si>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</si>
  <si>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</si>
  <si>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</si>
  <si>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</si>
  <si>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</si>
  <si>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</si>
  <si>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</si>
  <si>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</si>
  <si>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</si>
  <si>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</si>
  <si>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</si>
  <si>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</si>
  <si>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</si>
  <si>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</si>
  <si>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</si>
  <si>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</si>
  <si>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</si>
  <si>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</si>
  <si>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</si>
  <si>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</si>
  <si>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</si>
  <si>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</si>
  <si>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</si>
  <si>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</si>
  <si>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</si>
  <si>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</si>
  <si>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</si>
  <si>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</si>
  <si>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</si>
  <si>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</si>
  <si>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</si>
  <si>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</si>
  <si>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</si>
  <si>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</si>
  <si>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</si>
  <si>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</si>
  <si>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</si>
  <si>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</si>
  <si>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</si>
  <si>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</si>
  <si>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</si>
  <si>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</si>
  <si>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</si>
  <si>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</si>
  <si>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</si>
  <si>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</si>
  <si>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</si>
  <si>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</si>
  <si>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</si>
  <si>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</si>
  <si>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</si>
  <si>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</si>
  <si>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</si>
  <si>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</si>
  <si>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</si>
  <si>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</si>
  <si>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</si>
  <si>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</si>
  <si>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</si>
  <si>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</si>
  <si>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</si>
  <si>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</si>
  <si>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</si>
  <si>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</si>
  <si>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</si>
  <si>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</si>
  <si>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</si>
  <si>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</si>
  <si>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</si>
  <si>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</si>
  <si>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</si>
  <si>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</si>
  <si>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</si>
  <si>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</si>
  <si>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</si>
  <si>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</si>
  <si>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</si>
  <si>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</si>
  <si>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</si>
  <si>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</si>
  <si>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</si>
  <si>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</si>
  <si>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</si>
  <si>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</si>
  <si>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</si>
  <si>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</si>
  <si>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</si>
  <si>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</si>
  <si>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</si>
  <si>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</si>
  <si>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</si>
  <si>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</si>
  <si>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</si>
  <si>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</si>
  <si>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</si>
  <si>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</si>
  <si>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</si>
  <si>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</si>
  <si>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</si>
  <si>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</si>
  <si>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</si>
  <si>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</si>
  <si>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</si>
  <si>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</si>
  <si>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</si>
  <si>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</si>
  <si>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</si>
  <si>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</si>
  <si>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</si>
  <si>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</si>
  <si>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</si>
  <si>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</si>
  <si>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</si>
  <si>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</si>
  <si>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</si>
  <si>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</si>
  <si>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</si>
  <si>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</si>
  <si>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</si>
  <si>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</si>
  <si>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</si>
  <si>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</si>
  <si>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</si>
  <si>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</si>
  <si>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</si>
  <si>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</si>
  <si>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</si>
  <si>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</si>
  <si>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</si>
  <si>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</si>
  <si>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</si>
  <si>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</si>
  <si>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</si>
  <si>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</si>
  <si>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</si>
  <si>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III курс</t>
  </si>
  <si>
    <t>IV курс</t>
  </si>
  <si>
    <t>Кількість годин на тиждень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</si>
  <si>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</si>
  <si>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</si>
  <si>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</si>
  <si>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</si>
  <si>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</si>
  <si>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</si>
  <si>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</si>
  <si>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</si>
  <si>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</si>
  <si>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</si>
  <si>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</si>
  <si>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</si>
  <si>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</si>
  <si>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</si>
  <si>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</si>
  <si>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</si>
  <si>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</si>
  <si>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</si>
  <si>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</si>
  <si>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Індивідувальна робота під керівництвом викладача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</si>
  <si>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</si>
  <si>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</si>
  <si>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</si>
  <si>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</si>
  <si>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>бакалавр</t>
  </si>
  <si>
    <t xml:space="preserve">курсова робота </t>
  </si>
  <si>
    <t>Усього за циклом 1.1.</t>
  </si>
  <si>
    <t>Усього за циклом 1.2.</t>
  </si>
  <si>
    <t>Усього за циклом 2.1.</t>
  </si>
  <si>
    <t>Усього за циклом 2.2.</t>
  </si>
  <si>
    <t>практичні, семінарські</t>
  </si>
  <si>
    <t>кількість тижнів у семестрі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</si>
  <si>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</si>
  <si>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</si>
  <si>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</si>
  <si>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</si>
  <si>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</si>
  <si>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</si>
  <si>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</si>
  <si>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</si>
  <si>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</si>
  <si>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</si>
  <si>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</si>
  <si>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</si>
  <si>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</si>
  <si>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</si>
  <si>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</si>
  <si>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</si>
  <si>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</si>
  <si>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</si>
  <si>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</si>
  <si>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</si>
  <si>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</si>
  <si>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</si>
  <si>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</si>
  <si>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</si>
  <si>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r>
      <t xml:space="preserve">6 </t>
    </r>
    <r>
      <rPr>
        <sz val="10"/>
        <rFont val="Arial Cyr"/>
        <charset val="204"/>
      </rPr>
      <t>12</t>
    </r>
  </si>
  <si>
    <t>27 3</t>
  </si>
  <si>
    <t>4  10</t>
  </si>
  <si>
    <t>11 17</t>
  </si>
  <si>
    <t>18 24</t>
  </si>
  <si>
    <r>
      <t xml:space="preserve">25 </t>
    </r>
    <r>
      <rPr>
        <sz val="10"/>
        <rFont val="Arial Cyr"/>
        <charset val="204"/>
      </rPr>
      <t>31</t>
    </r>
  </si>
  <si>
    <t>29  5</t>
  </si>
  <si>
    <t>А</t>
  </si>
  <si>
    <t>перший (бакалаврський)</t>
  </si>
  <si>
    <t>Освітня програма</t>
  </si>
  <si>
    <t>3 роки 10 місяців (240 кредитів ЄКТС)</t>
  </si>
  <si>
    <t>ЗАТВЕРДЖЕНО</t>
  </si>
  <si>
    <t xml:space="preserve">Форма атестації </t>
  </si>
  <si>
    <t>Т</t>
  </si>
  <si>
    <t>С</t>
  </si>
  <si>
    <t>ВР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</si>
  <si>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</si>
  <si>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</si>
  <si>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</si>
  <si>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</si>
  <si>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</si>
  <si>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</si>
  <si>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</si>
  <si>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</si>
  <si>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</si>
  <si>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</si>
  <si>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</si>
  <si>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</si>
  <si>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</si>
  <si>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1.2.1.</t>
  </si>
  <si>
    <t>1.2.2.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</si>
  <si>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</si>
  <si>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</si>
  <si>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</si>
  <si>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</si>
  <si>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</si>
  <si>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</si>
  <si>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</si>
  <si>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</si>
  <si>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</si>
  <si>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</si>
  <si>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</si>
  <si>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</si>
  <si>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</si>
  <si>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</si>
  <si>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</si>
  <si>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</si>
  <si>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 xml:space="preserve">Перший проректор                       </t>
  </si>
  <si>
    <t>1.1.14.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</si>
  <si>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</si>
  <si>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</si>
  <si>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</si>
  <si>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</si>
  <si>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</si>
  <si>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</si>
  <si>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</si>
  <si>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</si>
  <si>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Захист кваліфікаційної роботи бакалавра</t>
  </si>
  <si>
    <t>Виконання кваліфікаційної роботи бакалавра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</si>
  <si>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</si>
  <si>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</si>
  <si>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</si>
  <si>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</si>
  <si>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</si>
  <si>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</si>
  <si>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</si>
  <si>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</si>
  <si>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</si>
  <si>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</si>
  <si>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</si>
  <si>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</si>
  <si>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</si>
  <si>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</si>
  <si>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</si>
  <si>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1.2.18.</t>
  </si>
  <si>
    <t>1.2.19.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</si>
  <si>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</si>
  <si>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</si>
  <si>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</si>
  <si>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</si>
  <si>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</si>
  <si>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</si>
  <si>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</si>
  <si>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</si>
  <si>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1.2.28.</t>
  </si>
  <si>
    <t>Усього за обов'язковою частиною</t>
  </si>
  <si>
    <t>2. ДИСЦИПЛІНИ ВІЛЬНОГО ВИБОРУ СТУДЕНТА</t>
  </si>
  <si>
    <t>2.1. ЦИКЛ ЗАГАЛЬНОЇ ПІДГОТОВКИ</t>
  </si>
  <si>
    <t>Вибіркова дисципліна із загальноуніверситетського каталогу</t>
  </si>
  <si>
    <t>2.2. ЦИКЛ ПРОФЕСІЙНОЇ ПІДГОТОВКИ</t>
  </si>
  <si>
    <t>Усього за вибірковою частиною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</si>
  <si>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</si>
  <si>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</si>
  <si>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</si>
  <si>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</si>
  <si>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</si>
  <si>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</si>
  <si>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</si>
  <si>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</si>
  <si>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</si>
  <si>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</si>
  <si>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</si>
  <si>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</si>
  <si>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Вибіркова дисципліна із кафедрального каталогу</t>
  </si>
  <si>
    <t>1. ОБОВ'ЯЗКОВІ НАВЧАЛЬНІ ДИСЦИПЛІНИ</t>
  </si>
  <si>
    <t xml:space="preserve">Факультет 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</si>
  <si>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першого (бакалаврського) рівня вищої освіти".</t>
  </si>
  <si>
    <t xml:space="preserve">Декан факультету                                                   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</si>
  <si>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</si>
  <si>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t>Денна</t>
  </si>
  <si>
    <t>повної загальної  середньої освіти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</si>
  <si>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</si>
  <si>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</si>
  <si>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Термін програми (обсяг кредитів ЄКТС)</t>
  </si>
  <si>
    <t>підготовки фахівців 2024 року вступу (зі змінами)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</si>
  <si>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</si>
  <si>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</si>
  <si>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</si>
  <si>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** для здобувачів освіти, які вивчали ОК «Базова загальновійськова підготовка».</t>
  </si>
  <si>
    <r>
      <t>"_____"___________ 2025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року, (протокол № ______)</t>
    </r>
  </si>
  <si>
    <t xml:space="preserve">Уведено в дію наказом ректора </t>
  </si>
  <si>
    <t>від "______"____________ 2025 року, № _________</t>
  </si>
  <si>
    <t>Форма навчання</t>
  </si>
  <si>
    <t xml:space="preserve">* Навчальна дисципліна «Базова загальновійськова підготовка» (2.1.1.)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</si>
  <si>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r>
      <t xml:space="preserve">Вибіркова дисципліна із загальноуніверситетського каталогу </t>
    </r>
    <r>
      <rPr>
        <sz val="11"/>
        <color rgb="FFFF0000"/>
        <rFont val="Times New Roman"/>
        <family val="1"/>
        <charset val="204"/>
      </rPr>
      <t>/ Базова загальновійськова підготовка*</t>
    </r>
  </si>
  <si>
    <t>Навчальний план схвалено на засіданні Вченої ради факультету (вказати факультет) , протокол № ___ від "__"_______________ 2025 року.</t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</si>
</sst>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0" fillId="0" borderId="0" xfId="0" applyAlignment="1">
      <alignment horizontal="left"/>
    </xf>
    <xf numFmtId="0" fontId="40" fillId="0" borderId="0" xfId="0" applyFont="1"/>
    <xf numFmtId="0" fontId="27" fillId="0" borderId="0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4" fillId="0" borderId="38" xfId="0" applyFont="1" applyBorder="1" applyAlignment="1">
      <alignment horizontal="centerContinuous"/>
    </xf>
    <xf numFmtId="0" fontId="0" fillId="0" borderId="48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35" fillId="0" borderId="48" xfId="0" applyNumberFormat="1" applyFont="1" applyFill="1" applyBorder="1" applyAlignment="1">
      <alignment horizontal="center" vertical="center"/>
    </xf>
    <xf numFmtId="0" fontId="35" fillId="0" borderId="33" xfId="0" applyNumberFormat="1" applyFont="1" applyFill="1" applyBorder="1" applyAlignment="1">
      <alignment horizontal="center" vertical="center"/>
    </xf>
    <xf numFmtId="0" fontId="35" fillId="0" borderId="28" xfId="0" applyNumberFormat="1" applyFont="1" applyFill="1" applyBorder="1" applyAlignment="1">
      <alignment horizontal="center" vertical="center"/>
    </xf>
    <xf numFmtId="0" fontId="36" fillId="0" borderId="0" xfId="0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Continuous"/>
    </xf>
    <xf numFmtId="0" fontId="36" fillId="0" borderId="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Continuous"/>
    </xf>
    <xf numFmtId="0" fontId="36" fillId="0" borderId="0" xfId="0" applyFont="1" applyFill="1" applyBorder="1" applyAlignment="1"/>
    <xf numFmtId="0" fontId="36" fillId="0" borderId="52" xfId="0" applyFont="1" applyFill="1" applyBorder="1" applyAlignment="1">
      <alignment horizontal="centerContinuous"/>
    </xf>
    <xf numFmtId="0" fontId="36" fillId="0" borderId="52" xfId="0" applyFont="1" applyFill="1" applyBorder="1" applyAlignment="1">
      <alignment horizontal="center"/>
    </xf>
    <xf numFmtId="0" fontId="36" fillId="0" borderId="52" xfId="0" applyFont="1" applyFill="1" applyBorder="1" applyAlignment="1">
      <alignment horizontal="center" vertical="center"/>
    </xf>
    <xf numFmtId="0" fontId="36" fillId="0" borderId="53" xfId="0" applyFont="1" applyFill="1" applyBorder="1" applyAlignment="1">
      <alignment horizontal="center" vertical="center"/>
    </xf>
    <xf numFmtId="0" fontId="36" fillId="0" borderId="54" xfId="0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horizontal="center" vertical="center"/>
      <protection locked="0"/>
    </xf>
    <xf numFmtId="1" fontId="36" fillId="0" borderId="12" xfId="0" applyNumberFormat="1" applyFont="1" applyFill="1" applyBorder="1" applyAlignment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locked="0"/>
    </xf>
    <xf numFmtId="1" fontId="36" fillId="0" borderId="55" xfId="0" applyNumberFormat="1" applyFont="1" applyFill="1" applyBorder="1" applyAlignment="1" applyProtection="1">
      <alignment horizontal="center" vertical="center"/>
    </xf>
    <xf numFmtId="1" fontId="36" fillId="0" borderId="12" xfId="0" applyNumberFormat="1" applyFont="1" applyFill="1" applyBorder="1" applyAlignment="1" applyProtection="1">
      <alignment horizontal="center" vertical="center"/>
      <protection hidden="1"/>
    </xf>
    <xf numFmtId="1" fontId="36" fillId="0" borderId="37" xfId="0" applyNumberFormat="1" applyFont="1" applyFill="1" applyBorder="1" applyAlignment="1" applyProtection="1">
      <alignment horizontal="center" vertical="center"/>
      <protection hidden="1"/>
    </xf>
    <xf numFmtId="1" fontId="36" fillId="0" borderId="0" xfId="0" applyNumberFormat="1" applyFont="1" applyFill="1" applyBorder="1" applyAlignment="1" applyProtection="1">
      <alignment horizontal="center" vertical="center"/>
      <protection hidden="1"/>
    </xf>
    <xf numFmtId="16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34" xfId="0" applyNumberFormat="1" applyFont="1" applyFill="1" applyBorder="1" applyAlignment="1" applyProtection="1">
      <alignment horizontal="center" vertical="center"/>
    </xf>
    <xf numFmtId="1" fontId="36" fillId="0" borderId="1" xfId="0" applyNumberFormat="1" applyFont="1" applyFill="1" applyBorder="1" applyAlignment="1" applyProtection="1">
      <alignment horizontal="center" vertical="center"/>
      <protection hidden="1"/>
    </xf>
    <xf numFmtId="1" fontId="36" fillId="0" borderId="24" xfId="0" applyNumberFormat="1" applyFont="1" applyFill="1" applyBorder="1" applyAlignment="1" applyProtection="1">
      <alignment horizontal="center" vertical="center"/>
      <protection hidden="1"/>
    </xf>
    <xf numFmtId="0" fontId="36" fillId="0" borderId="38" xfId="0" applyNumberFormat="1" applyFont="1" applyFill="1" applyBorder="1" applyAlignment="1" applyProtection="1">
      <alignment horizontal="center" vertical="center"/>
      <protection locked="0"/>
    </xf>
    <xf numFmtId="1" fontId="36" fillId="0" borderId="38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 applyProtection="1">
      <alignment horizontal="center"/>
      <protection locked="0"/>
    </xf>
    <xf numFmtId="0" fontId="36" fillId="0" borderId="1" xfId="0" applyFont="1" applyFill="1" applyBorder="1" applyAlignment="1">
      <alignment horizontal="center"/>
    </xf>
    <xf numFmtId="1" fontId="36" fillId="0" borderId="1" xfId="0" applyNumberFormat="1" applyFont="1" applyFill="1" applyBorder="1" applyAlignment="1">
      <alignment horizontal="center"/>
    </xf>
    <xf numFmtId="1" fontId="36" fillId="0" borderId="1" xfId="0" applyNumberFormat="1" applyFont="1" applyFill="1" applyBorder="1" applyAlignment="1" applyProtection="1">
      <alignment horizontal="center"/>
      <protection locked="0"/>
    </xf>
    <xf numFmtId="0" fontId="36" fillId="0" borderId="56" xfId="0" applyNumberFormat="1" applyFont="1" applyFill="1" applyBorder="1" applyAlignment="1" applyProtection="1">
      <alignment horizontal="center" vertical="center"/>
      <protection locked="0"/>
    </xf>
    <xf numFmtId="0" fontId="36" fillId="0" borderId="57" xfId="0" applyFont="1" applyFill="1" applyBorder="1" applyAlignment="1" applyProtection="1">
      <alignment horizontal="center" vertical="center" wrapText="1"/>
      <protection locked="0"/>
    </xf>
    <xf numFmtId="0" fontId="36" fillId="0" borderId="57" xfId="0" applyFont="1" applyFill="1" applyBorder="1" applyAlignment="1" applyProtection="1">
      <alignment horizontal="center" vertical="center"/>
      <protection locked="0"/>
    </xf>
    <xf numFmtId="1" fontId="36" fillId="0" borderId="57" xfId="0" applyNumberFormat="1" applyFont="1" applyFill="1" applyBorder="1" applyAlignment="1">
      <alignment horizontal="center" vertical="center"/>
    </xf>
    <xf numFmtId="1" fontId="36" fillId="0" borderId="57" xfId="0" applyNumberFormat="1" applyFont="1" applyFill="1" applyBorder="1" applyAlignment="1" applyProtection="1">
      <alignment horizontal="center" vertical="center"/>
      <protection locked="0"/>
    </xf>
    <xf numFmtId="1" fontId="36" fillId="0" borderId="58" xfId="0" applyNumberFormat="1" applyFont="1" applyFill="1" applyBorder="1" applyAlignment="1" applyProtection="1">
      <alignment horizontal="center" vertical="center"/>
    </xf>
    <xf numFmtId="0" fontId="37" fillId="0" borderId="52" xfId="0" applyFont="1" applyFill="1" applyBorder="1" applyAlignment="1">
      <alignment horizontal="center"/>
    </xf>
    <xf numFmtId="0" fontId="37" fillId="0" borderId="52" xfId="0" applyFont="1" applyFill="1" applyBorder="1"/>
    <xf numFmtId="164" fontId="37" fillId="0" borderId="52" xfId="0" applyNumberFormat="1" applyFont="1" applyFill="1" applyBorder="1" applyAlignment="1">
      <alignment horizontal="center"/>
    </xf>
    <xf numFmtId="1" fontId="37" fillId="0" borderId="52" xfId="0" applyNumberFormat="1" applyFont="1" applyFill="1" applyBorder="1" applyAlignment="1">
      <alignment horizontal="center"/>
    </xf>
    <xf numFmtId="1" fontId="37" fillId="0" borderId="59" xfId="0" applyNumberFormat="1" applyFont="1" applyFill="1" applyBorder="1" applyAlignment="1">
      <alignment horizontal="center"/>
    </xf>
    <xf numFmtId="0" fontId="37" fillId="0" borderId="0" xfId="0" applyFont="1" applyFill="1"/>
    <xf numFmtId="0" fontId="36" fillId="0" borderId="12" xfId="0" applyNumberFormat="1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 applyProtection="1">
      <alignment horizontal="center"/>
      <protection locked="0"/>
    </xf>
    <xf numFmtId="0" fontId="36" fillId="0" borderId="12" xfId="0" applyFont="1" applyFill="1" applyBorder="1" applyAlignment="1">
      <alignment horizontal="center"/>
    </xf>
    <xf numFmtId="1" fontId="36" fillId="0" borderId="12" xfId="0" applyNumberFormat="1" applyFont="1" applyFill="1" applyBorder="1" applyAlignment="1">
      <alignment horizontal="center"/>
    </xf>
    <xf numFmtId="1" fontId="36" fillId="0" borderId="38" xfId="0" applyNumberFormat="1" applyFont="1" applyFill="1" applyBorder="1" applyAlignment="1">
      <alignment horizontal="center" vertical="center"/>
    </xf>
    <xf numFmtId="1" fontId="36" fillId="0" borderId="34" xfId="0" applyNumberFormat="1" applyFont="1" applyFill="1" applyBorder="1" applyAlignment="1" applyProtection="1">
      <alignment horizontal="center"/>
      <protection locked="0"/>
    </xf>
    <xf numFmtId="0" fontId="36" fillId="0" borderId="39" xfId="0" applyNumberFormat="1" applyFont="1" applyFill="1" applyBorder="1" applyAlignment="1" applyProtection="1">
      <alignment horizontal="center" vertical="center"/>
      <protection locked="0"/>
    </xf>
    <xf numFmtId="0" fontId="36" fillId="0" borderId="18" xfId="0" applyNumberFormat="1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 applyProtection="1">
      <alignment horizontal="center"/>
      <protection locked="0"/>
    </xf>
    <xf numFmtId="0" fontId="36" fillId="0" borderId="18" xfId="0" applyFont="1" applyFill="1" applyBorder="1" applyAlignment="1">
      <alignment horizontal="center"/>
    </xf>
    <xf numFmtId="1" fontId="36" fillId="0" borderId="18" xfId="0" applyNumberFormat="1" applyFont="1" applyFill="1" applyBorder="1" applyAlignment="1">
      <alignment horizontal="center"/>
    </xf>
    <xf numFmtId="1" fontId="36" fillId="0" borderId="18" xfId="0" applyNumberFormat="1" applyFont="1" applyFill="1" applyBorder="1" applyAlignment="1" applyProtection="1">
      <alignment horizontal="center"/>
      <protection locked="0"/>
    </xf>
    <xf numFmtId="1" fontId="36" fillId="0" borderId="60" xfId="0" applyNumberFormat="1" applyFont="1" applyFill="1" applyBorder="1" applyAlignment="1" applyProtection="1">
      <alignment horizontal="center"/>
      <protection locked="0"/>
    </xf>
    <xf numFmtId="1" fontId="36" fillId="0" borderId="39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 applyProtection="1">
      <alignment horizontal="center" vertical="center"/>
      <protection locked="0"/>
    </xf>
    <xf numFmtId="1" fontId="36" fillId="0" borderId="18" xfId="0" applyNumberFormat="1" applyFont="1" applyFill="1" applyBorder="1" applyAlignment="1">
      <alignment horizontal="center" vertical="center"/>
    </xf>
    <xf numFmtId="1" fontId="36" fillId="0" borderId="18" xfId="0" applyNumberFormat="1" applyFont="1" applyFill="1" applyBorder="1" applyAlignment="1" applyProtection="1">
      <alignment horizontal="center" vertical="center"/>
      <protection hidden="1"/>
    </xf>
    <xf numFmtId="1" fontId="36" fillId="0" borderId="25" xfId="0" applyNumberFormat="1" applyFont="1" applyFill="1" applyBorder="1" applyAlignment="1" applyProtection="1">
      <alignment horizontal="center" vertical="center"/>
      <protection hidden="1"/>
    </xf>
    <xf numFmtId="0" fontId="37" fillId="0" borderId="33" xfId="0" applyFont="1" applyFill="1" applyBorder="1" applyAlignment="1">
      <alignment horizontal="center"/>
    </xf>
    <xf numFmtId="164" fontId="37" fillId="0" borderId="33" xfId="0" applyNumberFormat="1" applyFont="1" applyFill="1" applyBorder="1" applyAlignment="1">
      <alignment horizontal="center"/>
    </xf>
    <xf numFmtId="0" fontId="37" fillId="0" borderId="33" xfId="0" applyNumberFormat="1" applyFont="1" applyFill="1" applyBorder="1" applyAlignment="1">
      <alignment horizontal="center"/>
    </xf>
    <xf numFmtId="0" fontId="37" fillId="0" borderId="16" xfId="0" applyNumberFormat="1" applyFont="1" applyFill="1" applyBorder="1" applyAlignment="1">
      <alignment horizontal="center"/>
    </xf>
    <xf numFmtId="0" fontId="36" fillId="0" borderId="0" xfId="0" applyFont="1" applyFill="1" applyAlignment="1">
      <alignment horizontal="left"/>
    </xf>
    <xf numFmtId="1" fontId="36" fillId="0" borderId="12" xfId="0" applyNumberFormat="1" applyFont="1" applyFill="1" applyBorder="1" applyAlignment="1" applyProtection="1">
      <alignment horizontal="center"/>
      <protection locked="0"/>
    </xf>
    <xf numFmtId="1" fontId="36" fillId="0" borderId="55" xfId="0" applyNumberFormat="1" applyFont="1" applyFill="1" applyBorder="1" applyAlignment="1" applyProtection="1">
      <alignment horizontal="center"/>
      <protection locked="0"/>
    </xf>
    <xf numFmtId="1" fontId="36" fillId="0" borderId="36" xfId="0" applyNumberFormat="1" applyFont="1" applyFill="1" applyBorder="1" applyAlignment="1" applyProtection="1">
      <alignment horizontal="center" vertical="center"/>
      <protection locked="0"/>
    </xf>
    <xf numFmtId="0" fontId="37" fillId="0" borderId="48" xfId="0" applyNumberFormat="1" applyFont="1" applyFill="1" applyBorder="1" applyAlignment="1">
      <alignment horizontal="center" vertical="center"/>
    </xf>
    <xf numFmtId="0" fontId="37" fillId="0" borderId="33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/>
    </xf>
    <xf numFmtId="0" fontId="36" fillId="0" borderId="15" xfId="0" applyFont="1" applyFill="1" applyBorder="1" applyAlignment="1" applyProtection="1">
      <alignment horizontal="center"/>
      <protection locked="0"/>
    </xf>
    <xf numFmtId="0" fontId="36" fillId="0" borderId="15" xfId="0" applyFont="1" applyFill="1" applyBorder="1" applyAlignment="1" applyProtection="1">
      <alignment horizontal="center" vertical="center"/>
      <protection locked="0"/>
    </xf>
    <xf numFmtId="1" fontId="36" fillId="0" borderId="15" xfId="0" applyNumberFormat="1" applyFont="1" applyFill="1" applyBorder="1" applyAlignment="1">
      <alignment horizontal="center" vertical="center"/>
    </xf>
    <xf numFmtId="1" fontId="36" fillId="0" borderId="15" xfId="0" applyNumberFormat="1" applyFont="1" applyFill="1" applyBorder="1" applyAlignment="1" applyProtection="1">
      <alignment horizontal="center" vertical="center"/>
      <protection locked="0"/>
    </xf>
    <xf numFmtId="1" fontId="36" fillId="0" borderId="43" xfId="0" applyNumberFormat="1" applyFont="1" applyFill="1" applyBorder="1" applyAlignment="1" applyProtection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165" fontId="37" fillId="0" borderId="61" xfId="0" applyNumberFormat="1" applyFont="1" applyFill="1" applyBorder="1" applyAlignment="1" applyProtection="1">
      <alignment horizontal="center" vertical="center"/>
      <protection locked="0"/>
    </xf>
    <xf numFmtId="0" fontId="37" fillId="0" borderId="35" xfId="0" applyFont="1" applyFill="1" applyBorder="1" applyAlignment="1" applyProtection="1">
      <alignment horizontal="left" vertical="center" wrapText="1"/>
      <protection locked="0"/>
    </xf>
    <xf numFmtId="0" fontId="37" fillId="0" borderId="35" xfId="0" applyFont="1" applyFill="1" applyBorder="1" applyAlignment="1" applyProtection="1">
      <alignment horizontal="center"/>
      <protection locked="0"/>
    </xf>
    <xf numFmtId="164" fontId="37" fillId="0" borderId="35" xfId="0" applyNumberFormat="1" applyFont="1" applyFill="1" applyBorder="1" applyAlignment="1">
      <alignment horizontal="center"/>
    </xf>
    <xf numFmtId="1" fontId="37" fillId="0" borderId="35" xfId="0" applyNumberFormat="1" applyFont="1" applyFill="1" applyBorder="1" applyAlignment="1">
      <alignment horizontal="center"/>
    </xf>
    <xf numFmtId="1" fontId="37" fillId="0" borderId="41" xfId="0" applyNumberFormat="1" applyFont="1" applyFill="1" applyBorder="1" applyAlignment="1">
      <alignment horizontal="center"/>
    </xf>
    <xf numFmtId="0" fontId="36" fillId="0" borderId="15" xfId="0" applyNumberFormat="1" applyFont="1" applyFill="1" applyBorder="1" applyAlignment="1" applyProtection="1">
      <alignment horizontal="center" vertical="center"/>
      <protection locked="0"/>
    </xf>
    <xf numFmtId="0" fontId="37" fillId="0" borderId="52" xfId="0" applyFont="1" applyFill="1" applyBorder="1" applyAlignment="1" applyProtection="1">
      <alignment horizontal="center"/>
      <protection locked="0"/>
    </xf>
    <xf numFmtId="0" fontId="37" fillId="0" borderId="42" xfId="0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wrapText="1"/>
    </xf>
    <xf numFmtId="0" fontId="37" fillId="0" borderId="22" xfId="0" applyFont="1" applyFill="1" applyBorder="1" applyAlignment="1">
      <alignment horizontal="center"/>
    </xf>
    <xf numFmtId="0" fontId="37" fillId="0" borderId="22" xfId="0" applyNumberFormat="1" applyFont="1" applyFill="1" applyBorder="1" applyAlignment="1">
      <alignment horizontal="center"/>
    </xf>
    <xf numFmtId="0" fontId="37" fillId="0" borderId="23" xfId="0" applyNumberFormat="1" applyFont="1" applyFill="1" applyBorder="1" applyAlignment="1">
      <alignment horizontal="center"/>
    </xf>
    <xf numFmtId="0" fontId="36" fillId="0" borderId="62" xfId="0" applyFont="1" applyFill="1" applyBorder="1"/>
    <xf numFmtId="164" fontId="36" fillId="0" borderId="62" xfId="0" applyNumberFormat="1" applyFont="1" applyFill="1" applyBorder="1"/>
    <xf numFmtId="164" fontId="37" fillId="0" borderId="62" xfId="0" applyNumberFormat="1" applyFont="1" applyFill="1" applyBorder="1" applyAlignment="1"/>
    <xf numFmtId="164" fontId="37" fillId="0" borderId="63" xfId="0" applyNumberFormat="1" applyFont="1" applyFill="1" applyBorder="1" applyAlignment="1"/>
    <xf numFmtId="0" fontId="36" fillId="0" borderId="62" xfId="0" applyFont="1" applyFill="1" applyBorder="1" applyAlignment="1">
      <alignment horizontal="centerContinuous"/>
    </xf>
    <xf numFmtId="0" fontId="36" fillId="0" borderId="64" xfId="0" applyFont="1" applyFill="1" applyBorder="1"/>
    <xf numFmtId="0" fontId="36" fillId="0" borderId="65" xfId="0" applyFont="1" applyFill="1" applyBorder="1"/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Alignment="1">
      <alignment vertical="center"/>
    </xf>
    <xf numFmtId="0" fontId="36" fillId="0" borderId="66" xfId="0" applyFont="1" applyFill="1" applyBorder="1" applyAlignment="1">
      <alignment horizontal="centerContinuous" vertical="center"/>
    </xf>
    <xf numFmtId="167" fontId="37" fillId="0" borderId="66" xfId="0" applyNumberFormat="1" applyFont="1" applyFill="1" applyBorder="1" applyAlignment="1">
      <alignment vertical="center"/>
    </xf>
    <xf numFmtId="167" fontId="37" fillId="0" borderId="48" xfId="0" applyNumberFormat="1" applyFont="1" applyFill="1" applyBorder="1" applyAlignment="1">
      <alignment horizontal="left" vertical="center"/>
    </xf>
    <xf numFmtId="167" fontId="37" fillId="0" borderId="67" xfId="0" applyNumberFormat="1" applyFont="1" applyFill="1" applyBorder="1" applyAlignment="1">
      <alignment horizontal="left" vertical="center"/>
    </xf>
    <xf numFmtId="0" fontId="36" fillId="0" borderId="68" xfId="0" applyNumberFormat="1" applyFont="1" applyFill="1" applyBorder="1" applyAlignment="1" applyProtection="1">
      <alignment horizontal="center" vertical="center"/>
      <protection locked="0"/>
    </xf>
    <xf numFmtId="0" fontId="36" fillId="0" borderId="69" xfId="0" applyNumberFormat="1" applyFont="1" applyFill="1" applyBorder="1" applyAlignment="1" applyProtection="1">
      <alignment horizontal="center" vertical="center"/>
      <protection locked="0"/>
    </xf>
    <xf numFmtId="0" fontId="36" fillId="0" borderId="70" xfId="0" applyNumberFormat="1" applyFont="1" applyFill="1" applyBorder="1" applyAlignment="1" applyProtection="1">
      <alignment horizontal="center" vertical="center"/>
      <protection locked="0"/>
    </xf>
    <xf numFmtId="0" fontId="36" fillId="0" borderId="71" xfId="0" applyNumberFormat="1" applyFont="1" applyFill="1" applyBorder="1" applyAlignment="1" applyProtection="1">
      <alignment horizontal="center" vertical="center"/>
      <protection locked="0"/>
    </xf>
    <xf numFmtId="0" fontId="36" fillId="0" borderId="7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vertical="center"/>
    </xf>
    <xf numFmtId="167" fontId="36" fillId="0" borderId="0" xfId="0" applyNumberFormat="1" applyFont="1" applyFill="1" applyBorder="1" applyAlignment="1" applyProtection="1">
      <alignment horizontal="center" vertical="center"/>
      <protection locked="0"/>
    </xf>
    <xf numFmtId="0" fontId="36" fillId="0" borderId="12" xfId="0" applyFont="1" applyFill="1" applyBorder="1" applyAlignment="1" applyProtection="1">
      <alignment vertical="center" wrapText="1"/>
      <protection locked="0"/>
    </xf>
    <xf numFmtId="0" fontId="36" fillId="0" borderId="18" xfId="0" applyFont="1" applyFill="1" applyBorder="1" applyAlignment="1" applyProtection="1">
      <alignment vertical="center" wrapText="1"/>
      <protection locked="0"/>
    </xf>
    <xf numFmtId="0" fontId="37" fillId="0" borderId="66" xfId="0" applyNumberFormat="1" applyFont="1" applyFill="1" applyBorder="1" applyAlignment="1" applyProtection="1">
      <alignment horizontal="center"/>
      <protection locked="0"/>
    </xf>
    <xf numFmtId="1" fontId="37" fillId="0" borderId="54" xfId="0" applyNumberFormat="1" applyFont="1" applyFill="1" applyBorder="1" applyAlignment="1">
      <alignment horizontal="center"/>
    </xf>
    <xf numFmtId="0" fontId="37" fillId="0" borderId="61" xfId="0" applyFont="1" applyFill="1" applyBorder="1" applyAlignment="1">
      <alignment horizontal="center" vertical="center"/>
    </xf>
    <xf numFmtId="0" fontId="37" fillId="0" borderId="75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/>
    </xf>
    <xf numFmtId="164" fontId="37" fillId="0" borderId="42" xfId="0" applyNumberFormat="1" applyFont="1" applyFill="1" applyBorder="1" applyAlignment="1">
      <alignment horizontal="center" vertical="center"/>
    </xf>
    <xf numFmtId="164" fontId="37" fillId="0" borderId="2" xfId="0" applyNumberFormat="1" applyFont="1" applyFill="1" applyBorder="1" applyAlignment="1">
      <alignment horizontal="center"/>
    </xf>
    <xf numFmtId="0" fontId="36" fillId="0" borderId="1" xfId="0" applyFont="1" applyFill="1" applyBorder="1" applyAlignment="1" applyProtection="1">
      <alignment vertical="center" wrapText="1"/>
      <protection locked="0"/>
    </xf>
    <xf numFmtId="0" fontId="36" fillId="0" borderId="57" xfId="0" applyFont="1" applyFill="1" applyBorder="1" applyAlignment="1" applyProtection="1">
      <alignment horizontal="left" vertical="center" wrapText="1"/>
      <protection locked="0"/>
    </xf>
    <xf numFmtId="0" fontId="36" fillId="0" borderId="15" xfId="0" applyFont="1" applyFill="1" applyBorder="1" applyAlignment="1" applyProtection="1">
      <alignment vertical="center" wrapText="1"/>
      <protection locked="0"/>
    </xf>
    <xf numFmtId="0" fontId="36" fillId="0" borderId="10" xfId="0" applyFont="1" applyFill="1" applyBorder="1" applyAlignment="1" applyProtection="1">
      <alignment vertical="center" wrapText="1"/>
      <protection locked="0"/>
    </xf>
    <xf numFmtId="0" fontId="36" fillId="0" borderId="77" xfId="0" applyFont="1" applyFill="1" applyBorder="1" applyAlignment="1" applyProtection="1">
      <alignment vertical="center" wrapText="1"/>
      <protection locked="0"/>
    </xf>
    <xf numFmtId="164" fontId="37" fillId="0" borderId="52" xfId="0" applyNumberFormat="1" applyFont="1" applyFill="1" applyBorder="1" applyAlignment="1">
      <alignment horizontal="center" vertical="center"/>
    </xf>
    <xf numFmtId="164" fontId="36" fillId="0" borderId="15" xfId="0" applyNumberFormat="1" applyFont="1" applyFill="1" applyBorder="1" applyAlignment="1" applyProtection="1">
      <alignment horizontal="center" vertical="center"/>
      <protection locked="0"/>
    </xf>
    <xf numFmtId="164" fontId="36" fillId="0" borderId="1" xfId="0" applyNumberFormat="1" applyFont="1" applyFill="1" applyBorder="1" applyAlignment="1" applyProtection="1">
      <alignment horizontal="center" vertical="center"/>
      <protection locked="0"/>
    </xf>
    <xf numFmtId="164" fontId="36" fillId="0" borderId="36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locked="0"/>
    </xf>
    <xf numFmtId="164" fontId="36" fillId="0" borderId="12" xfId="0" applyNumberFormat="1" applyFont="1" applyFill="1" applyBorder="1" applyAlignment="1">
      <alignment horizontal="center" vertical="center"/>
    </xf>
    <xf numFmtId="164" fontId="36" fillId="0" borderId="12" xfId="0" applyNumberFormat="1" applyFont="1" applyFill="1" applyBorder="1" applyAlignment="1" applyProtection="1">
      <alignment horizontal="center" vertical="center"/>
      <protection hidden="1"/>
    </xf>
    <xf numFmtId="164" fontId="36" fillId="0" borderId="37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  <protection hidden="1"/>
    </xf>
    <xf numFmtId="164" fontId="36" fillId="0" borderId="24" xfId="0" applyNumberFormat="1" applyFont="1" applyFill="1" applyBorder="1" applyAlignment="1" applyProtection="1">
      <alignment horizontal="center" vertical="center"/>
      <protection hidden="1"/>
    </xf>
    <xf numFmtId="164" fontId="36" fillId="0" borderId="38" xfId="0" applyNumberFormat="1" applyFont="1" applyFill="1" applyBorder="1" applyAlignment="1" applyProtection="1">
      <alignment horizontal="center" vertical="center"/>
      <protection locked="0"/>
    </xf>
    <xf numFmtId="164" fontId="36" fillId="0" borderId="56" xfId="0" applyNumberFormat="1" applyFont="1" applyFill="1" applyBorder="1" applyAlignment="1" applyProtection="1">
      <alignment horizontal="center" vertical="center"/>
      <protection locked="0"/>
    </xf>
    <xf numFmtId="164" fontId="36" fillId="0" borderId="57" xfId="0" applyNumberFormat="1" applyFont="1" applyFill="1" applyBorder="1" applyAlignment="1" applyProtection="1">
      <alignment horizontal="center" vertical="center"/>
      <protection locked="0"/>
    </xf>
    <xf numFmtId="164" fontId="36" fillId="0" borderId="57" xfId="0" applyNumberFormat="1" applyFont="1" applyFill="1" applyBorder="1" applyAlignment="1" applyProtection="1">
      <alignment horizontal="center" vertical="center"/>
    </xf>
    <xf numFmtId="164" fontId="36" fillId="0" borderId="57" xfId="0" applyNumberFormat="1" applyFont="1" applyFill="1" applyBorder="1" applyAlignment="1">
      <alignment horizontal="center" vertical="center"/>
    </xf>
    <xf numFmtId="164" fontId="36" fillId="0" borderId="57" xfId="0" applyNumberFormat="1" applyFont="1" applyFill="1" applyBorder="1" applyAlignment="1" applyProtection="1">
      <alignment horizontal="center" vertical="center"/>
      <protection hidden="1"/>
    </xf>
    <xf numFmtId="164" fontId="36" fillId="0" borderId="78" xfId="0" applyNumberFormat="1" applyFont="1" applyFill="1" applyBorder="1" applyAlignment="1" applyProtection="1">
      <alignment horizontal="center" vertical="center"/>
      <protection hidden="1"/>
    </xf>
    <xf numFmtId="164" fontId="37" fillId="0" borderId="66" xfId="0" applyNumberFormat="1" applyFont="1" applyFill="1" applyBorder="1" applyAlignment="1">
      <alignment horizontal="center" vertical="center"/>
    </xf>
    <xf numFmtId="164" fontId="37" fillId="0" borderId="54" xfId="0" applyNumberFormat="1" applyFont="1" applyFill="1" applyBorder="1" applyAlignment="1">
      <alignment horizontal="center" vertical="center"/>
    </xf>
    <xf numFmtId="164" fontId="35" fillId="0" borderId="66" xfId="0" applyNumberFormat="1" applyFont="1" applyFill="1" applyBorder="1" applyAlignment="1">
      <alignment horizontal="center" vertical="center"/>
    </xf>
    <xf numFmtId="164" fontId="35" fillId="0" borderId="52" xfId="0" applyNumberFormat="1" applyFont="1" applyFill="1" applyBorder="1" applyAlignment="1">
      <alignment horizontal="center" vertical="center"/>
    </xf>
    <xf numFmtId="164" fontId="35" fillId="0" borderId="54" xfId="0" applyNumberFormat="1" applyFont="1" applyFill="1" applyBorder="1" applyAlignment="1">
      <alignment horizontal="center" vertical="center"/>
    </xf>
    <xf numFmtId="164" fontId="36" fillId="0" borderId="38" xfId="0" applyNumberFormat="1" applyFont="1" applyFill="1" applyBorder="1" applyAlignment="1">
      <alignment horizontal="center" vertical="center"/>
    </xf>
    <xf numFmtId="164" fontId="36" fillId="0" borderId="39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 applyProtection="1">
      <alignment horizontal="center" vertical="center"/>
      <protection locked="0"/>
    </xf>
    <xf numFmtId="164" fontId="36" fillId="0" borderId="18" xfId="0" applyNumberFormat="1" applyFont="1" applyFill="1" applyBorder="1" applyAlignment="1">
      <alignment horizontal="center" vertical="center"/>
    </xf>
    <xf numFmtId="164" fontId="36" fillId="0" borderId="18" xfId="0" applyNumberFormat="1" applyFont="1" applyFill="1" applyBorder="1" applyAlignment="1" applyProtection="1">
      <alignment horizontal="center" vertical="center"/>
      <protection hidden="1"/>
    </xf>
    <xf numFmtId="164" fontId="36" fillId="0" borderId="25" xfId="0" applyNumberFormat="1" applyFont="1" applyFill="1" applyBorder="1" applyAlignment="1" applyProtection="1">
      <alignment horizontal="center" vertical="center"/>
      <protection hidden="1"/>
    </xf>
    <xf numFmtId="164" fontId="35" fillId="0" borderId="48" xfId="0" applyNumberFormat="1" applyFont="1" applyFill="1" applyBorder="1" applyAlignment="1">
      <alignment horizontal="center" vertical="center"/>
    </xf>
    <xf numFmtId="164" fontId="35" fillId="0" borderId="33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6" fillId="0" borderId="36" xfId="0" applyNumberFormat="1" applyFont="1" applyFill="1" applyBorder="1" applyAlignment="1" applyProtection="1">
      <alignment horizontal="center" vertical="center"/>
      <protection locked="0"/>
    </xf>
    <xf numFmtId="164" fontId="36" fillId="0" borderId="35" xfId="0" applyNumberFormat="1" applyFont="1" applyFill="1" applyBorder="1" applyAlignment="1">
      <alignment horizontal="center" vertical="center"/>
    </xf>
    <xf numFmtId="164" fontId="36" fillId="0" borderId="79" xfId="0" applyNumberFormat="1" applyFont="1" applyFill="1" applyBorder="1" applyAlignment="1">
      <alignment horizontal="center" vertical="center"/>
    </xf>
    <xf numFmtId="164" fontId="36" fillId="0" borderId="80" xfId="0" applyNumberFormat="1" applyFont="1" applyFill="1" applyBorder="1" applyAlignment="1" applyProtection="1">
      <alignment horizontal="center" vertical="center"/>
      <protection hidden="1"/>
    </xf>
    <xf numFmtId="164" fontId="36" fillId="0" borderId="81" xfId="0" applyNumberFormat="1" applyFont="1" applyFill="1" applyBorder="1" applyAlignment="1" applyProtection="1">
      <alignment horizontal="center" vertical="center"/>
      <protection hidden="1"/>
    </xf>
    <xf numFmtId="164" fontId="36" fillId="0" borderId="68" xfId="0" applyNumberFormat="1" applyFont="1" applyFill="1" applyBorder="1" applyAlignment="1" applyProtection="1">
      <alignment horizontal="center" vertical="center"/>
      <protection locked="0"/>
    </xf>
    <xf numFmtId="164" fontId="36" fillId="0" borderId="2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center" vertical="center"/>
    </xf>
    <xf numFmtId="164" fontId="36" fillId="0" borderId="46" xfId="0" applyNumberFormat="1" applyFont="1" applyFill="1" applyBorder="1" applyAlignment="1" applyProtection="1">
      <alignment horizontal="center" vertical="center"/>
      <protection hidden="1"/>
    </xf>
    <xf numFmtId="164" fontId="36" fillId="0" borderId="82" xfId="0" applyNumberFormat="1" applyFont="1" applyFill="1" applyBorder="1" applyAlignment="1" applyProtection="1">
      <alignment horizontal="center" vertical="center"/>
      <protection hidden="1"/>
    </xf>
    <xf numFmtId="164" fontId="36" fillId="0" borderId="32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 applyProtection="1">
      <alignment horizontal="center" vertical="center"/>
      <protection hidden="1"/>
    </xf>
    <xf numFmtId="164" fontId="36" fillId="0" borderId="47" xfId="0" applyNumberFormat="1" applyFont="1" applyFill="1" applyBorder="1" applyAlignment="1">
      <alignment horizontal="center" vertical="center"/>
    </xf>
    <xf numFmtId="164" fontId="36" fillId="0" borderId="83" xfId="0" applyNumberFormat="1" applyFont="1" applyFill="1" applyBorder="1" applyAlignment="1" applyProtection="1">
      <alignment horizontal="center" vertical="center"/>
      <protection hidden="1"/>
    </xf>
    <xf numFmtId="164" fontId="36" fillId="0" borderId="84" xfId="0" applyNumberFormat="1" applyFont="1" applyFill="1" applyBorder="1" applyAlignment="1" applyProtection="1">
      <alignment horizontal="center" vertical="center"/>
      <protection hidden="1"/>
    </xf>
    <xf numFmtId="164" fontId="36" fillId="0" borderId="85" xfId="0" applyNumberFormat="1" applyFont="1" applyFill="1" applyBorder="1" applyAlignment="1" applyProtection="1">
      <alignment horizontal="center" vertical="center"/>
      <protection hidden="1"/>
    </xf>
    <xf numFmtId="164" fontId="36" fillId="0" borderId="86" xfId="0" applyNumberFormat="1" applyFont="1" applyFill="1" applyBorder="1" applyAlignment="1" applyProtection="1">
      <alignment horizontal="center" vertical="center"/>
      <protection hidden="1"/>
    </xf>
    <xf numFmtId="164" fontId="36" fillId="0" borderId="34" xfId="0" applyNumberFormat="1" applyFont="1" applyFill="1" applyBorder="1" applyAlignment="1" applyProtection="1">
      <alignment horizontal="center" vertical="center"/>
      <protection hidden="1"/>
    </xf>
    <xf numFmtId="164" fontId="36" fillId="0" borderId="15" xfId="0" applyNumberFormat="1" applyFont="1" applyFill="1" applyBorder="1" applyAlignment="1" applyProtection="1">
      <alignment horizontal="center" vertical="center"/>
    </xf>
    <xf numFmtId="164" fontId="36" fillId="0" borderId="3" xfId="0" applyNumberFormat="1" applyFont="1" applyFill="1" applyBorder="1" applyAlignment="1">
      <alignment horizontal="center" vertical="center"/>
    </xf>
    <xf numFmtId="164" fontId="36" fillId="0" borderId="87" xfId="0" applyNumberFormat="1" applyFont="1" applyFill="1" applyBorder="1" applyAlignment="1" applyProtection="1">
      <alignment horizontal="center" vertical="center"/>
      <protection hidden="1"/>
    </xf>
    <xf numFmtId="164" fontId="36" fillId="0" borderId="87" xfId="0" applyNumberFormat="1" applyFont="1" applyFill="1" applyBorder="1" applyAlignment="1">
      <alignment horizontal="center" vertical="center"/>
    </xf>
    <xf numFmtId="164" fontId="36" fillId="0" borderId="88" xfId="0" applyNumberFormat="1" applyFont="1" applyFill="1" applyBorder="1" applyAlignment="1" applyProtection="1">
      <alignment horizontal="center" vertical="center"/>
      <protection hidden="1"/>
    </xf>
    <xf numFmtId="164" fontId="36" fillId="0" borderId="84" xfId="0" applyNumberFormat="1" applyFont="1" applyFill="1" applyBorder="1" applyAlignment="1">
      <alignment horizontal="center" vertical="center"/>
    </xf>
    <xf numFmtId="164" fontId="36" fillId="0" borderId="89" xfId="0" applyNumberFormat="1" applyFont="1" applyFill="1" applyBorder="1" applyAlignment="1" applyProtection="1">
      <alignment horizontal="center" vertical="center"/>
      <protection hidden="1"/>
    </xf>
    <xf numFmtId="164" fontId="35" fillId="0" borderId="90" xfId="0" applyNumberFormat="1" applyFont="1" applyFill="1" applyBorder="1" applyAlignment="1">
      <alignment horizontal="center" vertical="center"/>
    </xf>
    <xf numFmtId="164" fontId="35" fillId="0" borderId="42" xfId="0" applyNumberFormat="1" applyFont="1" applyFill="1" applyBorder="1" applyAlignment="1">
      <alignment horizontal="center" vertical="center"/>
    </xf>
    <xf numFmtId="164" fontId="35" fillId="0" borderId="75" xfId="0" applyNumberFormat="1" applyFont="1" applyFill="1" applyBorder="1" applyAlignment="1">
      <alignment horizontal="center" vertical="center"/>
    </xf>
    <xf numFmtId="164" fontId="35" fillId="0" borderId="68" xfId="0" applyNumberFormat="1" applyFont="1" applyFill="1" applyBorder="1" applyAlignment="1">
      <alignment horizontal="center" vertical="center"/>
    </xf>
    <xf numFmtId="164" fontId="35" fillId="0" borderId="15" xfId="0" applyNumberFormat="1" applyFont="1" applyFill="1" applyBorder="1" applyAlignment="1">
      <alignment horizontal="center" vertical="center"/>
    </xf>
    <xf numFmtId="164" fontId="35" fillId="0" borderId="32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Continuous" vertical="center" wrapText="1"/>
    </xf>
    <xf numFmtId="0" fontId="36" fillId="0" borderId="52" xfId="0" applyFont="1" applyFill="1" applyBorder="1" applyAlignment="1">
      <alignment horizontal="centerContinuous" vertical="center" wrapText="1"/>
    </xf>
    <xf numFmtId="0" fontId="36" fillId="0" borderId="1" xfId="0" applyFont="1" applyFill="1" applyBorder="1" applyAlignment="1" applyProtection="1">
      <alignment horizontal="left" vertical="center" wrapText="1"/>
      <protection locked="0"/>
    </xf>
    <xf numFmtId="0" fontId="37" fillId="0" borderId="52" xfId="0" applyFont="1" applyFill="1" applyBorder="1" applyAlignment="1">
      <alignment horizontal="right" vertical="center" wrapText="1"/>
    </xf>
    <xf numFmtId="0" fontId="37" fillId="0" borderId="33" xfId="0" applyFont="1" applyFill="1" applyBorder="1" applyAlignment="1">
      <alignment horizontal="right" vertical="center" wrapText="1"/>
    </xf>
    <xf numFmtId="0" fontId="37" fillId="0" borderId="2" xfId="0" applyFont="1" applyFill="1" applyBorder="1" applyAlignment="1">
      <alignment horizontal="right" vertical="center" wrapText="1"/>
    </xf>
    <xf numFmtId="0" fontId="37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7" fillId="0" borderId="61" xfId="0" applyNumberFormat="1" applyFont="1" applyBorder="1" applyAlignment="1">
      <alignment horizontal="centerContinuous" vertical="center" wrapText="1"/>
    </xf>
    <xf numFmtId="0" fontId="7" fillId="0" borderId="35" xfId="0" applyFont="1" applyBorder="1" applyAlignment="1">
      <alignment horizontal="centerContinuous"/>
    </xf>
    <xf numFmtId="0" fontId="7" fillId="0" borderId="35" xfId="0" applyFont="1" applyBorder="1" applyAlignment="1"/>
    <xf numFmtId="0" fontId="7" fillId="0" borderId="76" xfId="0" applyFont="1" applyBorder="1" applyAlignment="1"/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41" fillId="0" borderId="57" xfId="0" applyFont="1" applyFill="1" applyBorder="1" applyAlignment="1">
      <alignment horizontal="center" vertical="center"/>
    </xf>
    <xf numFmtId="0" fontId="41" fillId="0" borderId="2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1" fontId="36" fillId="0" borderId="0" xfId="0" applyNumberFormat="1" applyFont="1" applyAlignment="1" applyProtection="1">
      <alignment horizontal="center" vertical="center"/>
      <protection hidden="1"/>
    </xf>
    <xf numFmtId="0" fontId="36" fillId="0" borderId="0" xfId="0" applyFont="1"/>
    <xf numFmtId="0" fontId="37" fillId="0" borderId="53" xfId="0" applyFont="1" applyFill="1" applyBorder="1" applyAlignment="1" applyProtection="1">
      <alignment horizontal="right" vertical="center" wrapText="1"/>
      <protection locked="0"/>
    </xf>
    <xf numFmtId="0" fontId="37" fillId="0" borderId="53" xfId="0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vertical="center" wrapText="1"/>
    </xf>
    <xf numFmtId="0" fontId="37" fillId="0" borderId="62" xfId="0" applyFont="1" applyFill="1" applyBorder="1" applyAlignment="1">
      <alignment vertical="center" wrapText="1"/>
    </xf>
    <xf numFmtId="0" fontId="37" fillId="0" borderId="64" xfId="0" applyFont="1" applyFill="1" applyBorder="1" applyAlignment="1">
      <alignment vertical="center" wrapText="1"/>
    </xf>
    <xf numFmtId="1" fontId="36" fillId="0" borderId="78" xfId="0" applyNumberFormat="1" applyFont="1" applyFill="1" applyBorder="1" applyAlignment="1" applyProtection="1">
      <alignment horizontal="center" vertical="center"/>
      <protection hidden="1"/>
    </xf>
    <xf numFmtId="1" fontId="36" fillId="0" borderId="56" xfId="0" applyNumberFormat="1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1" fontId="36" fillId="0" borderId="57" xfId="0" applyNumberFormat="1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27" fillId="0" borderId="0" xfId="0" applyFont="1"/>
    <xf numFmtId="0" fontId="42" fillId="0" borderId="0" xfId="0" applyFont="1"/>
    <xf numFmtId="0" fontId="44" fillId="0" borderId="0" xfId="0" applyFont="1"/>
    <xf numFmtId="0" fontId="42" fillId="0" borderId="0" xfId="0" applyFont="1" applyAlignment="1">
      <alignment horizontal="left"/>
    </xf>
    <xf numFmtId="0" fontId="36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/>
    </xf>
    <xf numFmtId="0" fontId="12" fillId="0" borderId="56" xfId="0" applyFont="1" applyBorder="1" applyAlignment="1">
      <alignment horizontal="centerContinuous"/>
    </xf>
    <xf numFmtId="0" fontId="12" fillId="0" borderId="40" xfId="0" applyFont="1" applyFill="1" applyBorder="1" applyAlignment="1">
      <alignment horizontal="centerContinuous"/>
    </xf>
    <xf numFmtId="0" fontId="12" fillId="0" borderId="68" xfId="0" applyFont="1" applyBorder="1" applyAlignment="1">
      <alignment horizontal="centerContinuous"/>
    </xf>
    <xf numFmtId="0" fontId="36" fillId="0" borderId="68" xfId="0" applyFont="1" applyBorder="1" applyAlignment="1">
      <alignment horizontal="center" vertical="center" wrapText="1"/>
    </xf>
    <xf numFmtId="0" fontId="45" fillId="0" borderId="53" xfId="0" applyFont="1" applyFill="1" applyBorder="1" applyAlignment="1">
      <alignment horizontal="left" vertical="center" wrapText="1"/>
    </xf>
    <xf numFmtId="0" fontId="45" fillId="0" borderId="66" xfId="0" applyFont="1" applyFill="1" applyBorder="1" applyAlignment="1">
      <alignment horizontal="center" wrapText="1"/>
    </xf>
    <xf numFmtId="0" fontId="45" fillId="0" borderId="52" xfId="0" applyFont="1" applyFill="1" applyBorder="1" applyAlignment="1">
      <alignment horizontal="center" wrapText="1"/>
    </xf>
    <xf numFmtId="164" fontId="45" fillId="0" borderId="52" xfId="0" applyNumberFormat="1" applyFont="1" applyFill="1" applyBorder="1" applyAlignment="1">
      <alignment horizontal="center" wrapText="1"/>
    </xf>
    <xf numFmtId="0" fontId="45" fillId="0" borderId="54" xfId="0" applyFont="1" applyFill="1" applyBorder="1" applyAlignment="1">
      <alignment horizontal="center" wrapText="1"/>
    </xf>
    <xf numFmtId="1" fontId="46" fillId="0" borderId="66" xfId="0" applyNumberFormat="1" applyFont="1" applyFill="1" applyBorder="1" applyAlignment="1">
      <alignment horizontal="center" vertical="center" wrapText="1"/>
    </xf>
    <xf numFmtId="1" fontId="46" fillId="0" borderId="52" xfId="0" applyNumberFormat="1" applyFont="1" applyFill="1" applyBorder="1" applyAlignment="1">
      <alignment horizontal="center" vertical="center" wrapText="1"/>
    </xf>
    <xf numFmtId="1" fontId="46" fillId="0" borderId="54" xfId="0" applyNumberFormat="1" applyFont="1" applyFill="1" applyBorder="1" applyAlignment="1">
      <alignment horizontal="center" vertical="center" wrapText="1"/>
    </xf>
    <xf numFmtId="1" fontId="41" fillId="0" borderId="53" xfId="0" applyNumberFormat="1" applyFont="1" applyBorder="1" applyAlignment="1" applyProtection="1">
      <alignment horizontal="center" vertical="center"/>
      <protection hidden="1"/>
    </xf>
    <xf numFmtId="0" fontId="41" fillId="0" borderId="53" xfId="0" applyFont="1" applyBorder="1"/>
    <xf numFmtId="0" fontId="41" fillId="0" borderId="54" xfId="0" applyFont="1" applyBorder="1"/>
    <xf numFmtId="0" fontId="41" fillId="0" borderId="53" xfId="0" applyFont="1" applyFill="1" applyBorder="1" applyAlignment="1">
      <alignment horizontal="left" vertical="center" wrapText="1"/>
    </xf>
    <xf numFmtId="0" fontId="45" fillId="0" borderId="66" xfId="0" applyFont="1" applyFill="1" applyBorder="1" applyAlignment="1">
      <alignment horizontal="center" vertical="center" wrapText="1"/>
    </xf>
    <xf numFmtId="0" fontId="45" fillId="0" borderId="52" xfId="0" applyFont="1" applyFill="1" applyBorder="1" applyAlignment="1">
      <alignment horizontal="center" vertical="center" wrapText="1"/>
    </xf>
    <xf numFmtId="164" fontId="45" fillId="0" borderId="52" xfId="0" applyNumberFormat="1" applyFont="1" applyFill="1" applyBorder="1" applyAlignment="1">
      <alignment horizontal="center" vertical="center" wrapText="1"/>
    </xf>
    <xf numFmtId="1" fontId="45" fillId="0" borderId="52" xfId="0" applyNumberFormat="1" applyFont="1" applyFill="1" applyBorder="1" applyAlignment="1">
      <alignment horizontal="center" vertical="center"/>
    </xf>
    <xf numFmtId="0" fontId="45" fillId="0" borderId="54" xfId="0" applyFont="1" applyFill="1" applyBorder="1" applyAlignment="1">
      <alignment horizontal="center" vertical="center" wrapText="1"/>
    </xf>
    <xf numFmtId="1" fontId="41" fillId="0" borderId="15" xfId="0" applyNumberFormat="1" applyFont="1" applyFill="1" applyBorder="1" applyAlignment="1">
      <alignment horizontal="center" vertical="center"/>
    </xf>
    <xf numFmtId="1" fontId="41" fillId="0" borderId="1" xfId="0" applyNumberFormat="1" applyFont="1" applyFill="1" applyBorder="1" applyAlignment="1">
      <alignment horizontal="center" vertical="center"/>
    </xf>
    <xf numFmtId="0" fontId="37" fillId="2" borderId="79" xfId="0" applyFont="1" applyFill="1" applyBorder="1" applyAlignment="1">
      <alignment horizontal="left" vertical="center" wrapText="1"/>
    </xf>
    <xf numFmtId="0" fontId="37" fillId="2" borderId="61" xfId="0" applyFont="1" applyFill="1" applyBorder="1" applyAlignment="1">
      <alignment horizontal="center" wrapText="1"/>
    </xf>
    <xf numFmtId="0" fontId="37" fillId="2" borderId="35" xfId="0" applyFont="1" applyFill="1" applyBorder="1" applyAlignment="1">
      <alignment horizontal="center" wrapText="1"/>
    </xf>
    <xf numFmtId="164" fontId="37" fillId="2" borderId="35" xfId="0" applyNumberFormat="1" applyFont="1" applyFill="1" applyBorder="1" applyAlignment="1">
      <alignment horizontal="center" wrapText="1"/>
    </xf>
    <xf numFmtId="0" fontId="37" fillId="2" borderId="76" xfId="0" applyFont="1" applyFill="1" applyBorder="1" applyAlignment="1">
      <alignment horizontal="center" wrapText="1"/>
    </xf>
    <xf numFmtId="164" fontId="35" fillId="2" borderId="90" xfId="0" applyNumberFormat="1" applyFont="1" applyFill="1" applyBorder="1" applyAlignment="1">
      <alignment horizontal="center" vertical="center" wrapText="1"/>
    </xf>
    <xf numFmtId="164" fontId="35" fillId="2" borderId="52" xfId="0" applyNumberFormat="1" applyFont="1" applyFill="1" applyBorder="1" applyAlignment="1">
      <alignment horizontal="center" vertical="center" wrapText="1"/>
    </xf>
    <xf numFmtId="164" fontId="35" fillId="2" borderId="54" xfId="0" applyNumberFormat="1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left" vertical="center" wrapText="1"/>
    </xf>
    <xf numFmtId="0" fontId="37" fillId="2" borderId="36" xfId="0" applyFont="1" applyFill="1" applyBorder="1" applyAlignment="1">
      <alignment horizontal="center" wrapText="1"/>
    </xf>
    <xf numFmtId="0" fontId="37" fillId="2" borderId="12" xfId="0" applyFont="1" applyFill="1" applyBorder="1" applyAlignment="1">
      <alignment horizontal="center" wrapText="1"/>
    </xf>
    <xf numFmtId="164" fontId="37" fillId="2" borderId="12" xfId="0" applyNumberFormat="1" applyFont="1" applyFill="1" applyBorder="1" applyAlignment="1">
      <alignment horizontal="center" wrapText="1"/>
    </xf>
    <xf numFmtId="0" fontId="37" fillId="2" borderId="37" xfId="0" applyFont="1" applyFill="1" applyBorder="1" applyAlignment="1">
      <alignment horizontal="center" wrapText="1"/>
    </xf>
    <xf numFmtId="164" fontId="35" fillId="2" borderId="11" xfId="0" applyNumberFormat="1" applyFont="1" applyFill="1" applyBorder="1" applyAlignment="1">
      <alignment horizontal="center" vertical="center" wrapText="1"/>
    </xf>
    <xf numFmtId="164" fontId="35" fillId="2" borderId="12" xfId="0" applyNumberFormat="1" applyFont="1" applyFill="1" applyBorder="1" applyAlignment="1">
      <alignment horizontal="center" vertical="center" wrapText="1"/>
    </xf>
    <xf numFmtId="164" fontId="35" fillId="2" borderId="37" xfId="0" applyNumberFormat="1" applyFont="1" applyFill="1" applyBorder="1" applyAlignment="1">
      <alignment horizontal="center" vertical="center" wrapText="1"/>
    </xf>
    <xf numFmtId="0" fontId="37" fillId="2" borderId="64" xfId="0" applyFont="1" applyFill="1" applyBorder="1" applyAlignment="1">
      <alignment horizontal="left" vertical="center" wrapText="1"/>
    </xf>
    <xf numFmtId="0" fontId="37" fillId="2" borderId="39" xfId="0" applyFont="1" applyFill="1" applyBorder="1" applyAlignment="1">
      <alignment horizontal="center" wrapText="1"/>
    </xf>
    <xf numFmtId="0" fontId="37" fillId="2" borderId="18" xfId="0" applyFont="1" applyFill="1" applyBorder="1" applyAlignment="1">
      <alignment horizontal="center" wrapText="1"/>
    </xf>
    <xf numFmtId="164" fontId="37" fillId="2" borderId="18" xfId="0" applyNumberFormat="1" applyFont="1" applyFill="1" applyBorder="1" applyAlignment="1">
      <alignment horizontal="center" wrapText="1"/>
    </xf>
    <xf numFmtId="0" fontId="37" fillId="2" borderId="25" xfId="0" applyFont="1" applyFill="1" applyBorder="1" applyAlignment="1">
      <alignment horizontal="center" wrapText="1"/>
    </xf>
    <xf numFmtId="164" fontId="35" fillId="2" borderId="17" xfId="0" applyNumberFormat="1" applyFont="1" applyFill="1" applyBorder="1" applyAlignment="1">
      <alignment horizontal="center" vertical="center" wrapText="1"/>
    </xf>
    <xf numFmtId="164" fontId="35" fillId="2" borderId="18" xfId="0" applyNumberFormat="1" applyFont="1" applyFill="1" applyBorder="1" applyAlignment="1">
      <alignment horizontal="center" vertical="center" wrapText="1"/>
    </xf>
    <xf numFmtId="164" fontId="35" fillId="2" borderId="2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6" fillId="0" borderId="5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7" fillId="0" borderId="60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 wrapText="1"/>
    </xf>
    <xf numFmtId="0" fontId="29" fillId="0" borderId="79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9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8" fillId="0" borderId="29" xfId="0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9" fillId="0" borderId="18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39" xfId="0" applyFont="1" applyBorder="1" applyAlignment="1">
      <alignment horizontal="center" vertical="center" textRotation="90" wrapText="1"/>
    </xf>
    <xf numFmtId="0" fontId="26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4" fillId="0" borderId="74" xfId="0" applyFont="1" applyBorder="1" applyAlignment="1">
      <alignment horizontal="center" vertical="center" textRotation="90" wrapText="1"/>
    </xf>
    <xf numFmtId="0" fontId="4" fillId="0" borderId="91" xfId="0" applyFont="1" applyBorder="1" applyAlignment="1">
      <alignment horizontal="center" vertical="center" textRotation="90" wrapText="1"/>
    </xf>
    <xf numFmtId="0" fontId="1" fillId="0" borderId="91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42" fillId="0" borderId="0" xfId="0" applyFont="1" applyAlignment="1">
      <alignment horizontal="center"/>
    </xf>
    <xf numFmtId="0" fontId="16" fillId="0" borderId="92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27" fillId="0" borderId="1" xfId="0" applyFont="1" applyBorder="1" applyAlignment="1">
      <alignment horizontal="center" vertical="center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36" fillId="0" borderId="64" xfId="0" applyFont="1" applyBorder="1" applyAlignment="1">
      <alignment horizontal="center" vertical="center" wrapText="1"/>
    </xf>
    <xf numFmtId="0" fontId="36" fillId="0" borderId="65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36" fillId="0" borderId="15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2" fillId="0" borderId="36" xfId="0" applyFont="1" applyBorder="1" applyAlignment="1">
      <alignment horizontal="center" vertical="center" textRotation="90" wrapText="1"/>
    </xf>
    <xf numFmtId="0" fontId="12" fillId="0" borderId="38" xfId="0" applyFont="1" applyBorder="1" applyAlignment="1">
      <alignment horizontal="center" vertical="center" textRotation="90" wrapText="1"/>
    </xf>
    <xf numFmtId="0" fontId="33" fillId="0" borderId="38" xfId="0" applyFont="1" applyBorder="1" applyAlignment="1">
      <alignment horizontal="center" vertical="center" textRotation="90" wrapText="1"/>
    </xf>
    <xf numFmtId="0" fontId="33" fillId="0" borderId="39" xfId="0" applyFont="1" applyBorder="1" applyAlignment="1">
      <alignment horizontal="center" vertical="center" textRotation="90" wrapText="1"/>
    </xf>
    <xf numFmtId="0" fontId="37" fillId="0" borderId="41" xfId="0" applyFont="1" applyBorder="1" applyAlignment="1">
      <alignment horizontal="center" vertical="center" textRotation="90"/>
    </xf>
    <xf numFmtId="0" fontId="37" fillId="0" borderId="79" xfId="0" applyFont="1" applyBorder="1" applyAlignment="1">
      <alignment horizontal="center" vertical="center" textRotation="90"/>
    </xf>
    <xf numFmtId="0" fontId="37" fillId="0" borderId="75" xfId="0" applyFont="1" applyBorder="1" applyAlignment="1">
      <alignment horizontal="center" vertical="center" textRotation="90"/>
    </xf>
    <xf numFmtId="0" fontId="37" fillId="0" borderId="13" xfId="0" applyFont="1" applyBorder="1" applyAlignment="1">
      <alignment horizontal="center" vertical="center" textRotation="90"/>
    </xf>
    <xf numFmtId="0" fontId="37" fillId="0" borderId="0" xfId="0" applyFont="1" applyBorder="1" applyAlignment="1">
      <alignment horizontal="center" vertical="center" textRotation="90"/>
    </xf>
    <xf numFmtId="0" fontId="37" fillId="0" borderId="21" xfId="0" applyFont="1" applyBorder="1" applyAlignment="1">
      <alignment horizontal="center" vertical="center" textRotation="90"/>
    </xf>
    <xf numFmtId="0" fontId="37" fillId="0" borderId="16" xfId="0" applyFont="1" applyBorder="1" applyAlignment="1">
      <alignment horizontal="center" vertical="center" textRotation="90"/>
    </xf>
    <xf numFmtId="0" fontId="37" fillId="0" borderId="19" xfId="0" applyFont="1" applyBorder="1" applyAlignment="1">
      <alignment horizontal="center" vertical="center" textRotation="90"/>
    </xf>
    <xf numFmtId="0" fontId="37" fillId="0" borderId="27" xfId="0" applyFont="1" applyBorder="1" applyAlignment="1">
      <alignment horizontal="center" vertical="center" textRotation="90"/>
    </xf>
    <xf numFmtId="0" fontId="27" fillId="0" borderId="4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7" fillId="0" borderId="74" xfId="0" applyFont="1" applyFill="1" applyBorder="1" applyAlignment="1">
      <alignment horizontal="center"/>
    </xf>
    <xf numFmtId="0" fontId="37" fillId="0" borderId="79" xfId="0" applyFont="1" applyFill="1" applyBorder="1" applyAlignment="1">
      <alignment horizontal="center"/>
    </xf>
    <xf numFmtId="0" fontId="37" fillId="0" borderId="75" xfId="0" applyFont="1" applyFill="1" applyBorder="1" applyAlignment="1">
      <alignment horizontal="center"/>
    </xf>
    <xf numFmtId="0" fontId="37" fillId="0" borderId="91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  <xf numFmtId="0" fontId="37" fillId="0" borderId="73" xfId="0" applyFont="1" applyFill="1" applyBorder="1" applyAlignment="1">
      <alignment horizontal="center"/>
    </xf>
    <xf numFmtId="0" fontId="37" fillId="0" borderId="53" xfId="0" applyFont="1" applyFill="1" applyBorder="1" applyAlignment="1">
      <alignment horizontal="center"/>
    </xf>
    <xf numFmtId="0" fontId="37" fillId="0" borderId="93" xfId="0" applyFont="1" applyFill="1" applyBorder="1" applyAlignment="1">
      <alignment horizontal="center"/>
    </xf>
    <xf numFmtId="167" fontId="36" fillId="0" borderId="69" xfId="0" applyNumberFormat="1" applyFont="1" applyFill="1" applyBorder="1" applyAlignment="1" applyProtection="1">
      <alignment horizontal="center" vertical="center"/>
      <protection locked="0"/>
    </xf>
    <xf numFmtId="167" fontId="36" fillId="0" borderId="71" xfId="0" applyNumberFormat="1" applyFont="1" applyFill="1" applyBorder="1" applyAlignment="1" applyProtection="1">
      <alignment horizontal="center" vertical="center"/>
      <protection locked="0"/>
    </xf>
    <xf numFmtId="167" fontId="36" fillId="0" borderId="96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Border="1" applyAlignment="1">
      <alignment horizontal="left" vertical="center" wrapText="1"/>
    </xf>
    <xf numFmtId="0" fontId="43" fillId="0" borderId="79" xfId="0" applyFont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textRotation="90" wrapText="1"/>
    </xf>
    <xf numFmtId="0" fontId="36" fillId="0" borderId="57" xfId="0" applyFont="1" applyFill="1" applyBorder="1" applyAlignment="1">
      <alignment horizontal="center" vertical="center" textRotation="90" wrapText="1"/>
    </xf>
    <xf numFmtId="0" fontId="36" fillId="0" borderId="1" xfId="0" applyFont="1" applyFill="1" applyBorder="1" applyAlignment="1">
      <alignment horizontal="center" vertical="center" textRotation="90"/>
    </xf>
    <xf numFmtId="0" fontId="36" fillId="0" borderId="57" xfId="0" applyFont="1" applyFill="1" applyBorder="1" applyAlignment="1">
      <alignment horizontal="center" vertical="center" textRotation="90"/>
    </xf>
    <xf numFmtId="0" fontId="37" fillId="0" borderId="30" xfId="0" applyFont="1" applyFill="1" applyBorder="1" applyAlignment="1">
      <alignment horizontal="center"/>
    </xf>
    <xf numFmtId="0" fontId="37" fillId="0" borderId="19" xfId="0" applyFont="1" applyFill="1" applyBorder="1" applyAlignment="1">
      <alignment horizontal="center"/>
    </xf>
    <xf numFmtId="0" fontId="37" fillId="0" borderId="27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5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6" fillId="0" borderId="12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36" xfId="0" applyFont="1" applyFill="1" applyBorder="1" applyAlignment="1">
      <alignment horizontal="center" vertical="center" textRotation="90"/>
    </xf>
    <xf numFmtId="0" fontId="36" fillId="0" borderId="38" xfId="0" applyFont="1" applyFill="1" applyBorder="1" applyAlignment="1">
      <alignment horizontal="center" vertical="center" textRotation="90"/>
    </xf>
    <xf numFmtId="0" fontId="36" fillId="0" borderId="56" xfId="0" applyFont="1" applyFill="1" applyBorder="1" applyAlignment="1">
      <alignment horizontal="center" vertical="center" textRotation="90"/>
    </xf>
    <xf numFmtId="0" fontId="0" fillId="0" borderId="34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516" t="s">
        <v>155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150"/>
      <c r="O1" s="150"/>
      <c r="P1" s="150"/>
      <c r="Q1" s="151"/>
      <c r="R1" s="516"/>
      <c r="S1" s="516"/>
      <c r="T1" s="516"/>
      <c r="U1" s="516"/>
      <c r="V1" s="516"/>
      <c r="W1" s="516"/>
      <c r="X1" s="516"/>
      <c r="Y1" s="516"/>
      <c r="Z1" s="516"/>
      <c r="AA1" s="149"/>
      <c r="AB1" s="149"/>
      <c r="AC1" s="516"/>
      <c r="AD1" s="516"/>
      <c r="AE1" s="516"/>
      <c r="AF1" s="516"/>
      <c r="AG1" s="516"/>
      <c r="AH1" s="516"/>
      <c r="AI1" s="516"/>
      <c r="AJ1" s="516"/>
      <c r="AK1" s="516"/>
      <c r="AL1" s="149"/>
      <c r="AM1" s="155"/>
      <c r="AN1" s="516"/>
      <c r="AO1" s="516"/>
      <c r="AP1" s="516"/>
      <c r="AQ1" s="516"/>
      <c r="AR1" s="516"/>
      <c r="AS1" s="516"/>
      <c r="AT1" s="516"/>
      <c r="AU1" s="516"/>
      <c r="AV1" s="516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148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156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134"/>
      <c r="AY2" s="521" t="s">
        <v>156</v>
      </c>
      <c r="AZ2" s="521"/>
      <c r="BA2" s="521"/>
      <c r="BB2" s="521"/>
      <c r="BC2" s="521"/>
      <c r="BD2" s="521"/>
      <c r="BE2" s="521"/>
      <c r="BF2" s="521"/>
      <c r="BG2" s="521"/>
      <c r="BH2" s="521"/>
      <c r="BI2" s="521"/>
      <c r="BJ2" s="521"/>
      <c r="BK2" s="88"/>
    </row>
    <row r="3" spans="1:63" ht="18.75">
      <c r="A3" s="532" t="s">
        <v>228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89"/>
      <c r="Q3" s="89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140"/>
      <c r="AC3" s="525"/>
      <c r="AD3" s="525"/>
      <c r="AE3" s="525"/>
      <c r="AF3" s="525"/>
      <c r="AG3" s="525"/>
      <c r="AH3" s="525"/>
      <c r="AI3" s="525"/>
      <c r="AJ3" s="525"/>
      <c r="AK3" s="525"/>
      <c r="AL3" s="525"/>
      <c r="AM3" s="140"/>
      <c r="AN3" s="525"/>
      <c r="AO3" s="525"/>
      <c r="AP3" s="525"/>
      <c r="AQ3" s="525"/>
      <c r="AR3" s="525"/>
      <c r="AS3" s="525"/>
      <c r="AT3" s="525"/>
      <c r="AU3" s="525"/>
      <c r="AV3" s="525"/>
      <c r="AW3" s="525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33" t="s">
        <v>158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89"/>
      <c r="Q4" s="89"/>
      <c r="R4" s="525"/>
      <c r="S4" s="525"/>
      <c r="T4" s="525"/>
      <c r="U4" s="525"/>
      <c r="V4" s="525"/>
      <c r="W4" s="525"/>
      <c r="X4" s="525"/>
      <c r="Y4" s="525"/>
      <c r="Z4" s="525"/>
      <c r="AA4" s="525"/>
      <c r="AB4" s="147"/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154"/>
      <c r="AN4" s="525"/>
      <c r="AO4" s="525"/>
      <c r="AP4" s="525"/>
      <c r="AQ4" s="525"/>
      <c r="AR4" s="525"/>
      <c r="AS4" s="525"/>
      <c r="AT4" s="525"/>
      <c r="AU4" s="525"/>
      <c r="AV4" s="525"/>
      <c r="AW4" s="525"/>
      <c r="AX4" s="87"/>
      <c r="AY4" s="87"/>
      <c r="AZ4" s="87"/>
      <c r="BA4" s="87"/>
      <c r="BB4" s="522" t="s">
        <v>225</v>
      </c>
      <c r="BC4" s="523"/>
      <c r="BD4" s="523"/>
      <c r="BE4" s="523"/>
      <c r="BF4" s="523"/>
      <c r="BG4" s="523"/>
      <c r="BH4" s="523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24" t="s">
        <v>227</v>
      </c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>
      <c r="A14" s="531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527" t="s">
        <v>169</v>
      </c>
      <c r="L14" s="528"/>
      <c r="M14" s="528"/>
      <c r="N14" s="529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527" t="s">
        <v>174</v>
      </c>
      <c r="AG14" s="528"/>
      <c r="AH14" s="528"/>
      <c r="AI14" s="528"/>
      <c r="AJ14" s="529"/>
      <c r="AK14" s="527" t="s">
        <v>175</v>
      </c>
      <c r="AL14" s="528"/>
      <c r="AM14" s="528"/>
      <c r="AN14" s="163"/>
      <c r="AO14" s="160" t="s">
        <v>176</v>
      </c>
      <c r="AP14" s="96"/>
      <c r="AQ14" s="96"/>
      <c r="AR14" s="96"/>
      <c r="AS14" s="527" t="s">
        <v>177</v>
      </c>
      <c r="AT14" s="528"/>
      <c r="AU14" s="528"/>
      <c r="AV14" s="528"/>
      <c r="AW14" s="529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518" t="s">
        <v>185</v>
      </c>
      <c r="BI14" s="518" t="s">
        <v>186</v>
      </c>
      <c r="BJ14" s="518" t="s">
        <v>166</v>
      </c>
      <c r="BK14" s="88"/>
    </row>
    <row r="15" spans="1:63" ht="15">
      <c r="A15" s="519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519"/>
      <c r="BI15" s="519"/>
      <c r="BJ15" s="519"/>
      <c r="BK15" s="88"/>
    </row>
    <row r="16" spans="1:63" ht="15">
      <c r="A16" s="519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519"/>
      <c r="BI16" s="519"/>
      <c r="BJ16" s="519"/>
      <c r="BK16" s="88"/>
    </row>
    <row r="17" spans="1:65" ht="15.75" thickBot="1">
      <c r="A17" s="520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520"/>
      <c r="BI17" s="520"/>
      <c r="BJ17" s="520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B1:M1"/>
    <mergeCell ref="R1:Z1"/>
    <mergeCell ref="K14:N14"/>
    <mergeCell ref="A3:O3"/>
    <mergeCell ref="A4:O4"/>
    <mergeCell ref="AN3:AW3"/>
    <mergeCell ref="R2:AA2"/>
    <mergeCell ref="AC2:AL2"/>
    <mergeCell ref="AF14:AJ14"/>
    <mergeCell ref="A14:A17"/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516" t="s">
        <v>155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150"/>
      <c r="O1" s="150"/>
      <c r="P1" s="150"/>
      <c r="Q1" s="151"/>
      <c r="R1" s="516"/>
      <c r="S1" s="516"/>
      <c r="T1" s="516"/>
      <c r="U1" s="516"/>
      <c r="V1" s="516"/>
      <c r="W1" s="516"/>
      <c r="X1" s="516"/>
      <c r="Y1" s="516"/>
      <c r="Z1" s="516"/>
      <c r="AA1" s="149"/>
      <c r="AB1" s="149"/>
      <c r="AC1" s="516"/>
      <c r="AD1" s="516"/>
      <c r="AE1" s="516"/>
      <c r="AF1" s="516"/>
      <c r="AG1" s="516"/>
      <c r="AH1" s="516"/>
      <c r="AI1" s="516"/>
      <c r="AJ1" s="516"/>
      <c r="AK1" s="516"/>
      <c r="AL1" s="149"/>
      <c r="AM1" s="155"/>
      <c r="AN1" s="516"/>
      <c r="AO1" s="516"/>
      <c r="AP1" s="516"/>
      <c r="AQ1" s="516"/>
      <c r="AR1" s="516"/>
      <c r="AS1" s="516"/>
      <c r="AT1" s="516"/>
      <c r="AU1" s="516"/>
      <c r="AV1" s="516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148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156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134"/>
      <c r="AY2" s="521" t="s">
        <v>156</v>
      </c>
      <c r="AZ2" s="521"/>
      <c r="BA2" s="521"/>
      <c r="BB2" s="521"/>
      <c r="BC2" s="521"/>
      <c r="BD2" s="521"/>
      <c r="BE2" s="521"/>
      <c r="BF2" s="521"/>
      <c r="BG2" s="521"/>
      <c r="BH2" s="521"/>
      <c r="BI2" s="521"/>
      <c r="BJ2" s="521"/>
      <c r="BK2" s="88"/>
    </row>
    <row r="3" spans="1:63" ht="18.75">
      <c r="A3" s="532" t="s">
        <v>247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89"/>
      <c r="Q3" s="89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140"/>
      <c r="AC3" s="525"/>
      <c r="AD3" s="525"/>
      <c r="AE3" s="525"/>
      <c r="AF3" s="525"/>
      <c r="AG3" s="525"/>
      <c r="AH3" s="525"/>
      <c r="AI3" s="525"/>
      <c r="AJ3" s="525"/>
      <c r="AK3" s="525"/>
      <c r="AL3" s="525"/>
      <c r="AM3" s="140"/>
      <c r="AN3" s="525"/>
      <c r="AO3" s="525"/>
      <c r="AP3" s="525"/>
      <c r="AQ3" s="525"/>
      <c r="AR3" s="525"/>
      <c r="AS3" s="525"/>
      <c r="AT3" s="525"/>
      <c r="AU3" s="525"/>
      <c r="AV3" s="525"/>
      <c r="AW3" s="525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533" t="s">
        <v>158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89"/>
      <c r="Q4" s="89"/>
      <c r="R4" s="525"/>
      <c r="S4" s="525"/>
      <c r="T4" s="525"/>
      <c r="U4" s="525"/>
      <c r="V4" s="525"/>
      <c r="W4" s="525"/>
      <c r="X4" s="525"/>
      <c r="Y4" s="525"/>
      <c r="Z4" s="525"/>
      <c r="AA4" s="525"/>
      <c r="AB4" s="147"/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154"/>
      <c r="AN4" s="525"/>
      <c r="AO4" s="525"/>
      <c r="AP4" s="525"/>
      <c r="AQ4" s="525"/>
      <c r="AR4" s="525"/>
      <c r="AS4" s="525"/>
      <c r="AT4" s="525"/>
      <c r="AU4" s="525"/>
      <c r="AV4" s="525"/>
      <c r="AW4" s="525"/>
      <c r="AX4" s="87"/>
      <c r="AY4" s="87"/>
      <c r="AZ4" s="87"/>
      <c r="BA4" s="87"/>
      <c r="BB4" s="522" t="s">
        <v>225</v>
      </c>
      <c r="BC4" s="523"/>
      <c r="BD4" s="523"/>
      <c r="BE4" s="523"/>
      <c r="BF4" s="523"/>
      <c r="BG4" s="523"/>
      <c r="BH4" s="523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524" t="s">
        <v>227</v>
      </c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531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527" t="s">
        <v>175</v>
      </c>
      <c r="AK14" s="528"/>
      <c r="AL14" s="528"/>
      <c r="AM14" s="528"/>
      <c r="AN14" s="529"/>
      <c r="AO14" s="96" t="s">
        <v>176</v>
      </c>
      <c r="AP14" s="96"/>
      <c r="AQ14" s="96"/>
      <c r="AR14" s="96"/>
      <c r="AS14" s="527" t="s">
        <v>177</v>
      </c>
      <c r="AT14" s="528"/>
      <c r="AU14" s="528"/>
      <c r="AV14" s="529"/>
      <c r="AW14" s="527" t="s">
        <v>178</v>
      </c>
      <c r="AX14" s="528"/>
      <c r="AY14" s="528"/>
      <c r="AZ14" s="528"/>
      <c r="BA14" s="529"/>
      <c r="BB14" s="96" t="s">
        <v>179</v>
      </c>
      <c r="BC14" s="518" t="s">
        <v>241</v>
      </c>
      <c r="BD14" s="518" t="s">
        <v>243</v>
      </c>
      <c r="BE14" s="518" t="s">
        <v>242</v>
      </c>
      <c r="BF14" s="536" t="s">
        <v>244</v>
      </c>
      <c r="BG14" s="518" t="s">
        <v>245</v>
      </c>
      <c r="BH14" s="518" t="s">
        <v>185</v>
      </c>
      <c r="BI14" s="518" t="s">
        <v>186</v>
      </c>
      <c r="BJ14" s="518" t="s">
        <v>166</v>
      </c>
      <c r="BK14" s="88"/>
    </row>
    <row r="15" spans="1:63" ht="15">
      <c r="A15" s="519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534"/>
      <c r="BD15" s="534"/>
      <c r="BE15" s="534"/>
      <c r="BF15" s="537"/>
      <c r="BG15" s="534"/>
      <c r="BH15" s="519"/>
      <c r="BI15" s="519"/>
      <c r="BJ15" s="519"/>
      <c r="BK15" s="88"/>
    </row>
    <row r="16" spans="1:63" ht="15">
      <c r="A16" s="519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534"/>
      <c r="BD16" s="534"/>
      <c r="BE16" s="534"/>
      <c r="BF16" s="537"/>
      <c r="BG16" s="534"/>
      <c r="BH16" s="519"/>
      <c r="BI16" s="519"/>
      <c r="BJ16" s="519"/>
      <c r="BK16" s="88"/>
    </row>
    <row r="17" spans="1:65" ht="15" customHeight="1" thickBot="1">
      <c r="A17" s="520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535"/>
      <c r="BD17" s="535"/>
      <c r="BE17" s="535"/>
      <c r="BF17" s="538"/>
      <c r="BG17" s="535"/>
      <c r="BH17" s="520"/>
      <c r="BI17" s="520"/>
      <c r="BJ17" s="520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5"/>
  <sheetViews>
    <sheetView showZeros="0" tabSelected="1" view="pageBreakPreview" zoomScaleNormal="95" zoomScaleSheetLayoutView="100" workbookViewId="0">
      <selection activeCell="A12" sqref="A12:BA12"/>
    </sheetView>
  </sheetViews>
  <sheetFormatPr defaultRowHeight="12.75"/>
  <cols>
    <col min="2" max="2" width="4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90" t="s">
        <v>301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590"/>
    </row>
    <row r="2" spans="1:53" ht="21.75" customHeight="1">
      <c r="A2" s="590" t="s">
        <v>290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</row>
    <row r="3" spans="1:53" ht="18.75" customHeight="1">
      <c r="A3" s="591" t="s">
        <v>439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  <c r="AG3" s="591"/>
      <c r="AH3" s="591"/>
      <c r="AI3" s="591"/>
      <c r="AJ3" s="591"/>
      <c r="AK3" s="591"/>
      <c r="AL3" s="591"/>
      <c r="AM3" s="591"/>
      <c r="AN3" s="591"/>
      <c r="AO3" s="591"/>
      <c r="AP3" s="591"/>
      <c r="AQ3" s="591"/>
      <c r="AR3" s="591"/>
      <c r="AS3" s="591"/>
      <c r="AT3" s="591"/>
      <c r="AU3" s="591"/>
      <c r="AV3" s="591"/>
      <c r="AW3" s="591"/>
      <c r="AX3" s="591"/>
      <c r="AY3" s="591"/>
      <c r="AZ3" s="591"/>
      <c r="BA3" s="591"/>
    </row>
    <row r="4" spans="1:53" s="209" customFormat="1" ht="18.75">
      <c r="A4" s="204"/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AI4" s="208" t="s">
        <v>345</v>
      </c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</row>
    <row r="5" spans="1:53" s="209" customFormat="1" ht="18.75">
      <c r="A5" s="204"/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AI5" s="204" t="s">
        <v>291</v>
      </c>
      <c r="AK5" s="196"/>
      <c r="AL5" s="196"/>
      <c r="AM5" s="196"/>
      <c r="AN5" s="196"/>
      <c r="AO5" s="196"/>
      <c r="AP5" s="196"/>
      <c r="AQ5" s="196"/>
      <c r="AR5" s="196"/>
      <c r="AS5" s="208"/>
      <c r="AT5" s="208"/>
      <c r="AU5" s="208"/>
      <c r="AV5" s="208"/>
      <c r="AW5" s="208"/>
      <c r="AX5" s="208"/>
    </row>
    <row r="6" spans="1:53" s="209" customFormat="1" ht="18.75">
      <c r="A6" s="204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AI6" s="204" t="s">
        <v>453</v>
      </c>
      <c r="AV6" s="208"/>
      <c r="AW6" s="208"/>
      <c r="AX6" s="208"/>
    </row>
    <row r="7" spans="1:53" s="209" customFormat="1" ht="18.75">
      <c r="A7" s="204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AI7" s="464" t="s">
        <v>454</v>
      </c>
      <c r="AJ7" s="465"/>
      <c r="AK7" s="465"/>
      <c r="AL7" s="465"/>
      <c r="AM7" s="465"/>
      <c r="AN7" s="465"/>
      <c r="AO7" s="465"/>
      <c r="AP7" s="465"/>
      <c r="AQ7" s="465"/>
      <c r="AR7" s="465"/>
      <c r="AS7" s="465"/>
      <c r="AT7" s="465"/>
      <c r="AU7" s="465"/>
      <c r="AV7" s="466"/>
      <c r="AW7" s="466"/>
      <c r="AX7" s="466"/>
      <c r="AY7" s="465"/>
      <c r="AZ7" s="465"/>
      <c r="BA7" s="465"/>
    </row>
    <row r="8" spans="1:53" s="209" customFormat="1" ht="18.75">
      <c r="A8" s="204"/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AI8" s="464" t="s">
        <v>455</v>
      </c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6"/>
      <c r="AW8" s="466"/>
      <c r="AX8" s="466"/>
      <c r="AY8" s="465"/>
      <c r="AZ8" s="465"/>
      <c r="BA8" s="465"/>
    </row>
    <row r="9" spans="1:53" s="209" customFormat="1" ht="18.75">
      <c r="A9" s="204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AI9" s="204"/>
      <c r="AV9" s="208"/>
      <c r="AW9" s="208"/>
      <c r="AX9" s="208"/>
    </row>
    <row r="10" spans="1:53" s="209" customFormat="1" ht="18.75">
      <c r="A10" s="204"/>
      <c r="AI10" s="208" t="s">
        <v>383</v>
      </c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</row>
    <row r="11" spans="1:53" ht="20.25">
      <c r="A11" s="592" t="s">
        <v>292</v>
      </c>
      <c r="B11" s="592"/>
      <c r="C11" s="592"/>
      <c r="D11" s="592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  <c r="AC11" s="592"/>
      <c r="AD11" s="592"/>
      <c r="AE11" s="592"/>
      <c r="AF11" s="592"/>
      <c r="AG11" s="592"/>
      <c r="AH11" s="592"/>
      <c r="AI11" s="592"/>
      <c r="AJ11" s="592"/>
      <c r="AK11" s="592"/>
      <c r="AL11" s="592"/>
      <c r="AM11" s="592"/>
      <c r="AN11" s="592"/>
      <c r="AO11" s="592"/>
      <c r="AP11" s="592"/>
      <c r="AQ11" s="592"/>
      <c r="AR11" s="592"/>
      <c r="AS11" s="592"/>
      <c r="AT11" s="592"/>
      <c r="AU11" s="592"/>
      <c r="AV11" s="592"/>
      <c r="AW11" s="592"/>
      <c r="AX11" s="592"/>
      <c r="AY11" s="592"/>
      <c r="AZ11" s="592"/>
      <c r="BA11" s="592"/>
    </row>
    <row r="12" spans="1:53" ht="18.75">
      <c r="A12" s="597" t="s">
        <v>448</v>
      </c>
      <c r="B12" s="597"/>
      <c r="C12" s="597"/>
      <c r="D12" s="597"/>
      <c r="E12" s="597"/>
      <c r="F12" s="597"/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7"/>
      <c r="AD12" s="597"/>
      <c r="AE12" s="597"/>
      <c r="AF12" s="597"/>
      <c r="AG12" s="597"/>
      <c r="AH12" s="597"/>
      <c r="AI12" s="597"/>
      <c r="AJ12" s="597"/>
      <c r="AK12" s="597"/>
      <c r="AL12" s="597"/>
      <c r="AM12" s="597"/>
      <c r="AN12" s="597"/>
      <c r="AO12" s="597"/>
      <c r="AP12" s="597"/>
      <c r="AQ12" s="597"/>
      <c r="AR12" s="597"/>
      <c r="AS12" s="597"/>
      <c r="AT12" s="597"/>
      <c r="AU12" s="597"/>
      <c r="AV12" s="597"/>
      <c r="AW12" s="597"/>
      <c r="AX12" s="597"/>
      <c r="AY12" s="597"/>
      <c r="AZ12" s="597"/>
      <c r="BA12" s="597"/>
    </row>
    <row r="13" spans="1:53" s="209" customFormat="1" ht="18.75">
      <c r="A13" s="203"/>
      <c r="B13" s="560" t="s">
        <v>299</v>
      </c>
      <c r="C13" s="560"/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 t="s">
        <v>342</v>
      </c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</row>
    <row r="14" spans="1:53" s="209" customFormat="1" ht="15.75" customHeight="1">
      <c r="A14" s="198"/>
      <c r="B14" s="560" t="s">
        <v>293</v>
      </c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1"/>
      <c r="AI14" s="561"/>
      <c r="AJ14" s="561"/>
      <c r="AK14" s="561"/>
      <c r="AL14" s="561"/>
      <c r="AM14" s="561"/>
      <c r="AN14" s="561"/>
      <c r="AO14" s="561"/>
      <c r="AP14" s="561"/>
      <c r="AQ14" s="561"/>
      <c r="AR14" s="561"/>
      <c r="AS14" s="561"/>
      <c r="AT14" s="561"/>
      <c r="AU14" s="561"/>
      <c r="AV14" s="561"/>
      <c r="AW14" s="561"/>
      <c r="AX14" s="561"/>
      <c r="AY14" s="561"/>
      <c r="AZ14" s="561"/>
      <c r="BA14" s="561"/>
    </row>
    <row r="15" spans="1:53" s="209" customFormat="1" ht="18.75">
      <c r="A15" s="203"/>
      <c r="B15" s="560" t="s">
        <v>294</v>
      </c>
      <c r="C15" s="560"/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1"/>
      <c r="T15" s="561"/>
      <c r="U15" s="561"/>
      <c r="V15" s="561"/>
      <c r="W15" s="561"/>
      <c r="X15" s="561"/>
      <c r="Y15" s="561"/>
      <c r="Z15" s="561"/>
      <c r="AA15" s="561"/>
      <c r="AB15" s="561"/>
      <c r="AC15" s="561"/>
      <c r="AD15" s="561"/>
      <c r="AE15" s="561"/>
      <c r="AF15" s="561"/>
      <c r="AG15" s="561"/>
      <c r="AH15" s="561"/>
      <c r="AI15" s="561"/>
      <c r="AJ15" s="561"/>
      <c r="AK15" s="561"/>
      <c r="AL15" s="561"/>
      <c r="AM15" s="561"/>
      <c r="AN15" s="561"/>
      <c r="AO15" s="561"/>
      <c r="AP15" s="561"/>
      <c r="AQ15" s="561"/>
      <c r="AR15" s="561"/>
      <c r="AS15" s="561"/>
      <c r="AT15" s="561"/>
      <c r="AU15" s="561"/>
      <c r="AV15" s="561"/>
      <c r="AW15" s="561"/>
      <c r="AX15" s="561"/>
      <c r="AY15" s="561"/>
      <c r="AZ15" s="561"/>
      <c r="BA15" s="561"/>
    </row>
    <row r="16" spans="1:53" s="209" customFormat="1" ht="18.75">
      <c r="A16" s="203"/>
      <c r="B16" s="560" t="s">
        <v>442</v>
      </c>
      <c r="C16" s="560"/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560"/>
      <c r="S16" s="561"/>
      <c r="T16" s="561"/>
      <c r="U16" s="561"/>
      <c r="V16" s="561"/>
      <c r="W16" s="561"/>
      <c r="X16" s="561"/>
      <c r="Y16" s="561"/>
      <c r="Z16" s="561"/>
      <c r="AA16" s="561"/>
      <c r="AB16" s="561"/>
      <c r="AC16" s="561"/>
      <c r="AD16" s="561"/>
      <c r="AE16" s="561"/>
      <c r="AF16" s="561"/>
      <c r="AG16" s="561"/>
      <c r="AH16" s="561"/>
      <c r="AI16" s="561"/>
      <c r="AJ16" s="561"/>
      <c r="AK16" s="561"/>
      <c r="AL16" s="561"/>
      <c r="AM16" s="561"/>
      <c r="AN16" s="561"/>
      <c r="AO16" s="561"/>
      <c r="AP16" s="561"/>
      <c r="AQ16" s="561"/>
      <c r="AR16" s="561"/>
      <c r="AS16" s="561"/>
      <c r="AT16" s="561"/>
      <c r="AU16" s="561"/>
      <c r="AV16" s="561"/>
      <c r="AW16" s="561"/>
      <c r="AX16" s="561"/>
      <c r="AY16" s="561"/>
      <c r="AZ16" s="561"/>
      <c r="BA16" s="561"/>
    </row>
    <row r="17" spans="1:53" s="209" customFormat="1" ht="18.75">
      <c r="A17" s="196"/>
      <c r="B17" s="560" t="s">
        <v>343</v>
      </c>
      <c r="C17" s="560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1"/>
      <c r="T17" s="561"/>
      <c r="U17" s="561"/>
      <c r="V17" s="561"/>
      <c r="W17" s="561"/>
      <c r="X17" s="561"/>
      <c r="Y17" s="561"/>
      <c r="Z17" s="561"/>
      <c r="AA17" s="561"/>
      <c r="AB17" s="561"/>
      <c r="AC17" s="561"/>
      <c r="AD17" s="561"/>
      <c r="AE17" s="561"/>
      <c r="AF17" s="561"/>
      <c r="AG17" s="561"/>
      <c r="AH17" s="561"/>
      <c r="AI17" s="561"/>
      <c r="AJ17" s="561"/>
      <c r="AK17" s="561"/>
      <c r="AL17" s="561"/>
      <c r="AM17" s="561"/>
      <c r="AN17" s="561"/>
      <c r="AO17" s="561"/>
      <c r="AP17" s="561"/>
      <c r="AQ17" s="561"/>
      <c r="AR17" s="561"/>
      <c r="AS17" s="561"/>
      <c r="AT17" s="561"/>
      <c r="AU17" s="561"/>
      <c r="AV17" s="561"/>
      <c r="AW17" s="561"/>
      <c r="AX17" s="561"/>
      <c r="AY17" s="561"/>
      <c r="AZ17" s="561"/>
      <c r="BA17" s="561"/>
    </row>
    <row r="18" spans="1:53" s="209" customFormat="1" ht="18.75">
      <c r="A18" s="199"/>
      <c r="B18" s="560" t="s">
        <v>456</v>
      </c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  <c r="R18" s="560"/>
      <c r="S18" s="560" t="s">
        <v>443</v>
      </c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</row>
    <row r="19" spans="1:53" s="209" customFormat="1" ht="18.75" customHeight="1">
      <c r="A19" s="198"/>
      <c r="B19" s="574" t="s">
        <v>447</v>
      </c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574"/>
      <c r="Q19" s="574"/>
      <c r="R19" s="574"/>
      <c r="S19" s="560" t="s">
        <v>344</v>
      </c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</row>
    <row r="20" spans="1:53" s="209" customFormat="1" ht="18.75">
      <c r="A20" s="197"/>
      <c r="B20" s="560" t="s">
        <v>295</v>
      </c>
      <c r="C20" s="560"/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 t="s">
        <v>444</v>
      </c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</row>
    <row r="21" spans="1:53" s="209" customFormat="1" ht="18.75">
      <c r="A21" s="198"/>
      <c r="B21" s="560" t="s">
        <v>296</v>
      </c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560" t="s">
        <v>302</v>
      </c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</row>
    <row r="22" spans="1:53" s="209" customFormat="1" ht="18.75">
      <c r="A22" s="197"/>
      <c r="B22" s="560" t="s">
        <v>445</v>
      </c>
      <c r="C22" s="560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1"/>
      <c r="T22" s="561"/>
      <c r="U22" s="561"/>
      <c r="V22" s="561"/>
      <c r="W22" s="561"/>
      <c r="X22" s="561"/>
      <c r="Y22" s="561"/>
      <c r="Z22" s="561"/>
      <c r="AA22" s="561"/>
      <c r="AB22" s="561"/>
      <c r="AC22" s="561"/>
      <c r="AD22" s="561"/>
      <c r="AE22" s="561"/>
      <c r="AF22" s="561"/>
      <c r="AG22" s="561"/>
      <c r="AH22" s="561"/>
      <c r="AI22" s="561"/>
      <c r="AJ22" s="561"/>
      <c r="AK22" s="561"/>
      <c r="AL22" s="561"/>
      <c r="AM22" s="561"/>
      <c r="AN22" s="561"/>
      <c r="AO22" s="561"/>
      <c r="AP22" s="561"/>
      <c r="AQ22" s="561"/>
      <c r="AR22" s="561"/>
      <c r="AS22" s="561"/>
      <c r="AT22" s="561"/>
      <c r="AU22" s="561"/>
      <c r="AV22" s="561"/>
      <c r="AW22" s="561"/>
      <c r="AX22" s="561"/>
      <c r="AY22" s="561"/>
      <c r="AZ22" s="561"/>
      <c r="BA22" s="561"/>
    </row>
    <row r="23" spans="1:53" s="209" customFormat="1" ht="18.75">
      <c r="A23" s="197"/>
      <c r="B23" s="560" t="s">
        <v>446</v>
      </c>
      <c r="C23" s="560"/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  <c r="O23" s="560"/>
      <c r="P23" s="560"/>
      <c r="Q23" s="560"/>
      <c r="R23" s="560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  <c r="AC23" s="561"/>
      <c r="AD23" s="561"/>
      <c r="AE23" s="561"/>
      <c r="AF23" s="561"/>
      <c r="AG23" s="561"/>
      <c r="AH23" s="561"/>
      <c r="AI23" s="561"/>
      <c r="AJ23" s="561"/>
      <c r="AK23" s="561"/>
      <c r="AL23" s="561"/>
      <c r="AM23" s="561"/>
      <c r="AN23" s="561"/>
      <c r="AO23" s="561"/>
      <c r="AP23" s="561"/>
      <c r="AQ23" s="561"/>
      <c r="AR23" s="561"/>
      <c r="AS23" s="561"/>
      <c r="AT23" s="561"/>
      <c r="AU23" s="561"/>
      <c r="AV23" s="561"/>
      <c r="AW23" s="561"/>
      <c r="AX23" s="561"/>
      <c r="AY23" s="561"/>
      <c r="AZ23" s="561"/>
      <c r="BA23" s="561"/>
    </row>
    <row r="24" spans="1:53" ht="16.5" thickBot="1">
      <c r="A24" s="562" t="s">
        <v>264</v>
      </c>
      <c r="B24" s="562"/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  <c r="Y24" s="562"/>
      <c r="Z24" s="562"/>
      <c r="AA24" s="562"/>
      <c r="AB24" s="562"/>
      <c r="AC24" s="562"/>
      <c r="AD24" s="562"/>
      <c r="AE24" s="562"/>
      <c r="AF24" s="562"/>
      <c r="AG24" s="562"/>
      <c r="AH24" s="562"/>
      <c r="AI24" s="562"/>
      <c r="AJ24" s="562"/>
      <c r="AK24" s="562"/>
      <c r="AL24" s="562"/>
      <c r="AM24" s="562"/>
      <c r="AN24" s="562"/>
      <c r="AO24" s="562"/>
      <c r="AP24" s="562"/>
      <c r="AQ24" s="562"/>
      <c r="AR24" s="562"/>
      <c r="AS24" s="562"/>
      <c r="AT24" s="562"/>
      <c r="AU24" s="562"/>
      <c r="AV24" s="562"/>
      <c r="AW24" s="562"/>
      <c r="AX24" s="562"/>
      <c r="AY24" s="562"/>
      <c r="AZ24" s="562"/>
      <c r="BA24" s="562"/>
    </row>
    <row r="25" spans="1:53" ht="15">
      <c r="A25" s="593" t="s">
        <v>263</v>
      </c>
      <c r="B25" s="599" t="s">
        <v>167</v>
      </c>
      <c r="C25" s="528"/>
      <c r="D25" s="528"/>
      <c r="E25" s="528"/>
      <c r="F25" s="529"/>
      <c r="G25" s="527" t="s">
        <v>168</v>
      </c>
      <c r="H25" s="528"/>
      <c r="I25" s="528"/>
      <c r="J25" s="529"/>
      <c r="K25" s="527" t="s">
        <v>169</v>
      </c>
      <c r="L25" s="528"/>
      <c r="M25" s="528"/>
      <c r="N25" s="529"/>
      <c r="O25" s="527" t="s">
        <v>170</v>
      </c>
      <c r="P25" s="528"/>
      <c r="Q25" s="528"/>
      <c r="R25" s="528"/>
      <c r="S25" s="529"/>
      <c r="T25" s="527" t="s">
        <v>171</v>
      </c>
      <c r="U25" s="528"/>
      <c r="V25" s="528"/>
      <c r="W25" s="529"/>
      <c r="X25" s="527" t="s">
        <v>172</v>
      </c>
      <c r="Y25" s="528"/>
      <c r="Z25" s="528"/>
      <c r="AA25" s="529"/>
      <c r="AB25" s="527" t="s">
        <v>173</v>
      </c>
      <c r="AC25" s="528"/>
      <c r="AD25" s="528"/>
      <c r="AE25" s="529"/>
      <c r="AF25" s="527" t="s">
        <v>174</v>
      </c>
      <c r="AG25" s="528"/>
      <c r="AH25" s="528"/>
      <c r="AI25" s="528"/>
      <c r="AJ25" s="529"/>
      <c r="AK25" s="527" t="s">
        <v>175</v>
      </c>
      <c r="AL25" s="528"/>
      <c r="AM25" s="528"/>
      <c r="AN25" s="529"/>
      <c r="AO25" s="527" t="s">
        <v>176</v>
      </c>
      <c r="AP25" s="528"/>
      <c r="AQ25" s="528"/>
      <c r="AR25" s="528"/>
      <c r="AS25" s="529"/>
      <c r="AT25" s="527" t="s">
        <v>177</v>
      </c>
      <c r="AU25" s="528"/>
      <c r="AV25" s="528"/>
      <c r="AW25" s="529"/>
      <c r="AX25" s="527" t="s">
        <v>178</v>
      </c>
      <c r="AY25" s="528"/>
      <c r="AZ25" s="528"/>
      <c r="BA25" s="598"/>
    </row>
    <row r="26" spans="1:53">
      <c r="A26" s="594"/>
      <c r="B26" s="210">
        <v>1</v>
      </c>
      <c r="C26" s="195">
        <f>B26+1</f>
        <v>2</v>
      </c>
      <c r="D26" s="195">
        <f t="shared" ref="D26:BA26" si="0">C26+1</f>
        <v>3</v>
      </c>
      <c r="E26" s="195">
        <f t="shared" si="0"/>
        <v>4</v>
      </c>
      <c r="F26" s="195">
        <f t="shared" si="0"/>
        <v>5</v>
      </c>
      <c r="G26" s="195">
        <f t="shared" si="0"/>
        <v>6</v>
      </c>
      <c r="H26" s="195">
        <f t="shared" si="0"/>
        <v>7</v>
      </c>
      <c r="I26" s="195">
        <f t="shared" si="0"/>
        <v>8</v>
      </c>
      <c r="J26" s="195">
        <f t="shared" si="0"/>
        <v>9</v>
      </c>
      <c r="K26" s="195">
        <f t="shared" si="0"/>
        <v>10</v>
      </c>
      <c r="L26" s="195">
        <f t="shared" si="0"/>
        <v>11</v>
      </c>
      <c r="M26" s="195">
        <f t="shared" si="0"/>
        <v>12</v>
      </c>
      <c r="N26" s="195">
        <f t="shared" si="0"/>
        <v>13</v>
      </c>
      <c r="O26" s="195">
        <f t="shared" si="0"/>
        <v>14</v>
      </c>
      <c r="P26" s="195">
        <f t="shared" si="0"/>
        <v>15</v>
      </c>
      <c r="Q26" s="195">
        <f t="shared" si="0"/>
        <v>16</v>
      </c>
      <c r="R26" s="195">
        <f t="shared" si="0"/>
        <v>17</v>
      </c>
      <c r="S26" s="195">
        <f t="shared" si="0"/>
        <v>18</v>
      </c>
      <c r="T26" s="195">
        <f t="shared" si="0"/>
        <v>19</v>
      </c>
      <c r="U26" s="195">
        <f t="shared" si="0"/>
        <v>20</v>
      </c>
      <c r="V26" s="195">
        <f t="shared" si="0"/>
        <v>21</v>
      </c>
      <c r="W26" s="195">
        <f t="shared" si="0"/>
        <v>22</v>
      </c>
      <c r="X26" s="195">
        <f t="shared" si="0"/>
        <v>23</v>
      </c>
      <c r="Y26" s="195">
        <f t="shared" si="0"/>
        <v>24</v>
      </c>
      <c r="Z26" s="195">
        <f t="shared" si="0"/>
        <v>25</v>
      </c>
      <c r="AA26" s="195">
        <f t="shared" si="0"/>
        <v>26</v>
      </c>
      <c r="AB26" s="195">
        <f t="shared" si="0"/>
        <v>27</v>
      </c>
      <c r="AC26" s="195">
        <f t="shared" si="0"/>
        <v>28</v>
      </c>
      <c r="AD26" s="195">
        <f t="shared" si="0"/>
        <v>29</v>
      </c>
      <c r="AE26" s="195">
        <f t="shared" si="0"/>
        <v>30</v>
      </c>
      <c r="AF26" s="195">
        <f t="shared" si="0"/>
        <v>31</v>
      </c>
      <c r="AG26" s="195">
        <f t="shared" si="0"/>
        <v>32</v>
      </c>
      <c r="AH26" s="195">
        <f t="shared" si="0"/>
        <v>33</v>
      </c>
      <c r="AI26" s="195">
        <f t="shared" si="0"/>
        <v>34</v>
      </c>
      <c r="AJ26" s="195">
        <f t="shared" si="0"/>
        <v>35</v>
      </c>
      <c r="AK26" s="195">
        <f t="shared" si="0"/>
        <v>36</v>
      </c>
      <c r="AL26" s="195">
        <f t="shared" si="0"/>
        <v>37</v>
      </c>
      <c r="AM26" s="195">
        <f t="shared" si="0"/>
        <v>38</v>
      </c>
      <c r="AN26" s="195">
        <f t="shared" si="0"/>
        <v>39</v>
      </c>
      <c r="AO26" s="195">
        <f t="shared" si="0"/>
        <v>40</v>
      </c>
      <c r="AP26" s="195">
        <f t="shared" si="0"/>
        <v>41</v>
      </c>
      <c r="AQ26" s="195">
        <f t="shared" si="0"/>
        <v>42</v>
      </c>
      <c r="AR26" s="195">
        <f t="shared" si="0"/>
        <v>43</v>
      </c>
      <c r="AS26" s="195">
        <f t="shared" si="0"/>
        <v>44</v>
      </c>
      <c r="AT26" s="195">
        <f t="shared" si="0"/>
        <v>45</v>
      </c>
      <c r="AU26" s="195">
        <f t="shared" si="0"/>
        <v>46</v>
      </c>
      <c r="AV26" s="195">
        <f t="shared" si="0"/>
        <v>47</v>
      </c>
      <c r="AW26" s="195">
        <f t="shared" si="0"/>
        <v>48</v>
      </c>
      <c r="AX26" s="195">
        <f t="shared" si="0"/>
        <v>49</v>
      </c>
      <c r="AY26" s="195">
        <f t="shared" si="0"/>
        <v>50</v>
      </c>
      <c r="AZ26" s="195">
        <f t="shared" si="0"/>
        <v>51</v>
      </c>
      <c r="BA26" s="200">
        <f t="shared" si="0"/>
        <v>52</v>
      </c>
    </row>
    <row r="27" spans="1:53" ht="29.25" customHeight="1" thickBot="1">
      <c r="A27" s="595"/>
      <c r="B27" s="211" t="s">
        <v>310</v>
      </c>
      <c r="C27" s="212" t="s">
        <v>311</v>
      </c>
      <c r="D27" s="212" t="s">
        <v>312</v>
      </c>
      <c r="E27" s="212" t="s">
        <v>313</v>
      </c>
      <c r="F27" s="212" t="s">
        <v>314</v>
      </c>
      <c r="G27" s="212" t="s">
        <v>315</v>
      </c>
      <c r="H27" s="212" t="s">
        <v>316</v>
      </c>
      <c r="I27" s="212" t="s">
        <v>317</v>
      </c>
      <c r="J27" s="212" t="s">
        <v>318</v>
      </c>
      <c r="K27" s="212" t="s">
        <v>319</v>
      </c>
      <c r="L27" s="212" t="s">
        <v>320</v>
      </c>
      <c r="M27" s="212" t="s">
        <v>321</v>
      </c>
      <c r="N27" s="212" t="s">
        <v>322</v>
      </c>
      <c r="O27" s="212" t="s">
        <v>310</v>
      </c>
      <c r="P27" s="212" t="s">
        <v>311</v>
      </c>
      <c r="Q27" s="212" t="s">
        <v>312</v>
      </c>
      <c r="R27" s="212" t="s">
        <v>313</v>
      </c>
      <c r="S27" s="212" t="s">
        <v>323</v>
      </c>
      <c r="T27" s="212" t="s">
        <v>324</v>
      </c>
      <c r="U27" s="212" t="s">
        <v>325</v>
      </c>
      <c r="V27" s="212" t="s">
        <v>326</v>
      </c>
      <c r="W27" s="212" t="s">
        <v>327</v>
      </c>
      <c r="X27" s="212" t="s">
        <v>328</v>
      </c>
      <c r="Y27" s="212" t="s">
        <v>329</v>
      </c>
      <c r="Z27" s="212" t="s">
        <v>330</v>
      </c>
      <c r="AA27" s="212" t="s">
        <v>331</v>
      </c>
      <c r="AB27" s="212" t="s">
        <v>328</v>
      </c>
      <c r="AC27" s="212" t="s">
        <v>329</v>
      </c>
      <c r="AD27" s="213" t="s">
        <v>330</v>
      </c>
      <c r="AE27" s="213" t="s">
        <v>332</v>
      </c>
      <c r="AF27" s="213" t="s">
        <v>333</v>
      </c>
      <c r="AG27" s="213" t="s">
        <v>334</v>
      </c>
      <c r="AH27" s="212" t="s">
        <v>316</v>
      </c>
      <c r="AI27" s="212" t="s">
        <v>317</v>
      </c>
      <c r="AJ27" s="212" t="s">
        <v>335</v>
      </c>
      <c r="AK27" s="212" t="s">
        <v>336</v>
      </c>
      <c r="AL27" s="212" t="s">
        <v>337</v>
      </c>
      <c r="AM27" s="212" t="s">
        <v>338</v>
      </c>
      <c r="AN27" s="212" t="s">
        <v>339</v>
      </c>
      <c r="AO27" s="212" t="s">
        <v>310</v>
      </c>
      <c r="AP27" s="212" t="s">
        <v>311</v>
      </c>
      <c r="AQ27" s="212" t="s">
        <v>312</v>
      </c>
      <c r="AR27" s="212" t="s">
        <v>313</v>
      </c>
      <c r="AS27" s="212" t="s">
        <v>340</v>
      </c>
      <c r="AT27" s="212" t="s">
        <v>315</v>
      </c>
      <c r="AU27" s="212" t="s">
        <v>316</v>
      </c>
      <c r="AV27" s="212" t="s">
        <v>317</v>
      </c>
      <c r="AW27" s="212" t="s">
        <v>318</v>
      </c>
      <c r="AX27" s="212" t="s">
        <v>319</v>
      </c>
      <c r="AY27" s="212" t="s">
        <v>320</v>
      </c>
      <c r="AZ27" s="212" t="s">
        <v>321</v>
      </c>
      <c r="BA27" s="214" t="s">
        <v>322</v>
      </c>
    </row>
    <row r="28" spans="1:53" ht="13.5" thickBot="1">
      <c r="A28" s="596"/>
      <c r="B28" s="432">
        <v>1</v>
      </c>
      <c r="C28" s="433">
        <v>2</v>
      </c>
      <c r="D28" s="433">
        <v>3</v>
      </c>
      <c r="E28" s="433">
        <v>4</v>
      </c>
      <c r="F28" s="433">
        <v>5</v>
      </c>
      <c r="G28" s="433">
        <v>6</v>
      </c>
      <c r="H28" s="433">
        <v>7</v>
      </c>
      <c r="I28" s="433">
        <v>8</v>
      </c>
      <c r="J28" s="433">
        <v>9</v>
      </c>
      <c r="K28" s="433">
        <v>10</v>
      </c>
      <c r="L28" s="433">
        <v>11</v>
      </c>
      <c r="M28" s="433">
        <v>12</v>
      </c>
      <c r="N28" s="433">
        <v>13</v>
      </c>
      <c r="O28" s="433">
        <v>14</v>
      </c>
      <c r="P28" s="433">
        <v>15</v>
      </c>
      <c r="Q28" s="433">
        <v>16</v>
      </c>
      <c r="R28" s="433">
        <v>17</v>
      </c>
      <c r="S28" s="433">
        <v>18</v>
      </c>
      <c r="T28" s="433" t="s">
        <v>7</v>
      </c>
      <c r="U28" s="433" t="s">
        <v>7</v>
      </c>
      <c r="V28" s="433" t="s">
        <v>7</v>
      </c>
      <c r="W28" s="433" t="s">
        <v>7</v>
      </c>
      <c r="X28" s="433" t="s">
        <v>7</v>
      </c>
      <c r="Y28" s="433">
        <v>1</v>
      </c>
      <c r="Z28" s="433">
        <v>2</v>
      </c>
      <c r="AA28" s="433">
        <v>3</v>
      </c>
      <c r="AB28" s="433">
        <v>4</v>
      </c>
      <c r="AC28" s="433">
        <v>5</v>
      </c>
      <c r="AD28" s="433">
        <v>6</v>
      </c>
      <c r="AE28" s="433">
        <v>7</v>
      </c>
      <c r="AF28" s="433">
        <v>8</v>
      </c>
      <c r="AG28" s="433">
        <v>9</v>
      </c>
      <c r="AH28" s="433">
        <v>10</v>
      </c>
      <c r="AI28" s="433">
        <v>11</v>
      </c>
      <c r="AJ28" s="433">
        <v>12</v>
      </c>
      <c r="AK28" s="433">
        <v>13</v>
      </c>
      <c r="AL28" s="433">
        <v>14</v>
      </c>
      <c r="AM28" s="433">
        <v>15</v>
      </c>
      <c r="AN28" s="433">
        <v>16</v>
      </c>
      <c r="AO28" s="433">
        <v>17</v>
      </c>
      <c r="AP28" s="433" t="s">
        <v>7</v>
      </c>
      <c r="AQ28" s="433" t="s">
        <v>7</v>
      </c>
      <c r="AR28" s="433" t="s">
        <v>7</v>
      </c>
      <c r="AS28" s="433" t="s">
        <v>7</v>
      </c>
      <c r="AT28" s="433" t="s">
        <v>7</v>
      </c>
      <c r="AU28" s="434" t="s">
        <v>7</v>
      </c>
      <c r="AV28" s="434"/>
      <c r="AW28" s="434"/>
      <c r="AX28" s="434"/>
      <c r="AY28" s="434"/>
      <c r="AZ28" s="434"/>
      <c r="BA28" s="435"/>
    </row>
    <row r="29" spans="1:53" ht="15.75">
      <c r="A29" s="436" t="s">
        <v>198</v>
      </c>
      <c r="B29" s="445" t="s">
        <v>347</v>
      </c>
      <c r="C29" s="443" t="s">
        <v>347</v>
      </c>
      <c r="D29" s="443" t="s">
        <v>347</v>
      </c>
      <c r="E29" s="443" t="s">
        <v>347</v>
      </c>
      <c r="F29" s="443" t="s">
        <v>347</v>
      </c>
      <c r="G29" s="443" t="s">
        <v>347</v>
      </c>
      <c r="H29" s="443" t="s">
        <v>347</v>
      </c>
      <c r="I29" s="443" t="s">
        <v>347</v>
      </c>
      <c r="J29" s="443" t="s">
        <v>347</v>
      </c>
      <c r="K29" s="443" t="s">
        <v>347</v>
      </c>
      <c r="L29" s="443" t="s">
        <v>347</v>
      </c>
      <c r="M29" s="443" t="s">
        <v>347</v>
      </c>
      <c r="N29" s="443" t="s">
        <v>347</v>
      </c>
      <c r="O29" s="443" t="s">
        <v>347</v>
      </c>
      <c r="P29" s="443" t="s">
        <v>347</v>
      </c>
      <c r="Q29" s="443" t="s">
        <v>347</v>
      </c>
      <c r="R29" s="443" t="s">
        <v>347</v>
      </c>
      <c r="S29" s="443" t="s">
        <v>347</v>
      </c>
      <c r="T29" s="443" t="s">
        <v>217</v>
      </c>
      <c r="U29" s="443" t="s">
        <v>348</v>
      </c>
      <c r="V29" s="443" t="s">
        <v>348</v>
      </c>
      <c r="W29" s="443" t="s">
        <v>348</v>
      </c>
      <c r="X29" s="443" t="s">
        <v>217</v>
      </c>
      <c r="Y29" s="443" t="s">
        <v>347</v>
      </c>
      <c r="Z29" s="443" t="s">
        <v>347</v>
      </c>
      <c r="AA29" s="443" t="s">
        <v>347</v>
      </c>
      <c r="AB29" s="443" t="s">
        <v>347</v>
      </c>
      <c r="AC29" s="443" t="s">
        <v>347</v>
      </c>
      <c r="AD29" s="443" t="s">
        <v>347</v>
      </c>
      <c r="AE29" s="443" t="s">
        <v>347</v>
      </c>
      <c r="AF29" s="443" t="s">
        <v>347</v>
      </c>
      <c r="AG29" s="443" t="s">
        <v>347</v>
      </c>
      <c r="AH29" s="443" t="s">
        <v>347</v>
      </c>
      <c r="AI29" s="443" t="s">
        <v>347</v>
      </c>
      <c r="AJ29" s="443" t="s">
        <v>347</v>
      </c>
      <c r="AK29" s="443" t="s">
        <v>347</v>
      </c>
      <c r="AL29" s="443" t="s">
        <v>347</v>
      </c>
      <c r="AM29" s="443" t="s">
        <v>347</v>
      </c>
      <c r="AN29" s="443" t="s">
        <v>347</v>
      </c>
      <c r="AO29" s="443" t="s">
        <v>347</v>
      </c>
      <c r="AP29" s="443" t="s">
        <v>348</v>
      </c>
      <c r="AQ29" s="443" t="s">
        <v>348</v>
      </c>
      <c r="AR29" s="443" t="s">
        <v>348</v>
      </c>
      <c r="AS29" s="443" t="s">
        <v>217</v>
      </c>
      <c r="AT29" s="443" t="s">
        <v>217</v>
      </c>
      <c r="AU29" s="443" t="s">
        <v>217</v>
      </c>
      <c r="AV29" s="443" t="s">
        <v>217</v>
      </c>
      <c r="AW29" s="443" t="s">
        <v>217</v>
      </c>
      <c r="AX29" s="443" t="s">
        <v>217</v>
      </c>
      <c r="AY29" s="443" t="s">
        <v>217</v>
      </c>
      <c r="AZ29" s="443" t="s">
        <v>217</v>
      </c>
      <c r="BA29" s="444" t="s">
        <v>217</v>
      </c>
    </row>
    <row r="30" spans="1:53" ht="15.75">
      <c r="A30" s="437" t="s">
        <v>200</v>
      </c>
      <c r="B30" s="446" t="s">
        <v>347</v>
      </c>
      <c r="C30" s="441" t="s">
        <v>347</v>
      </c>
      <c r="D30" s="441" t="s">
        <v>347</v>
      </c>
      <c r="E30" s="441" t="s">
        <v>347</v>
      </c>
      <c r="F30" s="441" t="s">
        <v>347</v>
      </c>
      <c r="G30" s="441" t="s">
        <v>347</v>
      </c>
      <c r="H30" s="441" t="s">
        <v>347</v>
      </c>
      <c r="I30" s="441" t="s">
        <v>347</v>
      </c>
      <c r="J30" s="441" t="s">
        <v>347</v>
      </c>
      <c r="K30" s="441" t="s">
        <v>347</v>
      </c>
      <c r="L30" s="441" t="s">
        <v>347</v>
      </c>
      <c r="M30" s="441" t="s">
        <v>347</v>
      </c>
      <c r="N30" s="441" t="s">
        <v>347</v>
      </c>
      <c r="O30" s="441" t="s">
        <v>347</v>
      </c>
      <c r="P30" s="441" t="s">
        <v>347</v>
      </c>
      <c r="Q30" s="441" t="s">
        <v>347</v>
      </c>
      <c r="R30" s="441" t="s">
        <v>347</v>
      </c>
      <c r="S30" s="441" t="s">
        <v>347</v>
      </c>
      <c r="T30" s="441" t="s">
        <v>217</v>
      </c>
      <c r="U30" s="441" t="s">
        <v>348</v>
      </c>
      <c r="V30" s="441" t="s">
        <v>348</v>
      </c>
      <c r="W30" s="441" t="s">
        <v>348</v>
      </c>
      <c r="X30" s="441" t="s">
        <v>217</v>
      </c>
      <c r="Y30" s="441" t="s">
        <v>347</v>
      </c>
      <c r="Z30" s="441" t="s">
        <v>347</v>
      </c>
      <c r="AA30" s="441" t="s">
        <v>347</v>
      </c>
      <c r="AB30" s="441" t="s">
        <v>347</v>
      </c>
      <c r="AC30" s="441" t="s">
        <v>347</v>
      </c>
      <c r="AD30" s="441" t="s">
        <v>347</v>
      </c>
      <c r="AE30" s="441" t="s">
        <v>347</v>
      </c>
      <c r="AF30" s="441" t="s">
        <v>347</v>
      </c>
      <c r="AG30" s="441" t="s">
        <v>347</v>
      </c>
      <c r="AH30" s="441" t="s">
        <v>347</v>
      </c>
      <c r="AI30" s="441" t="s">
        <v>347</v>
      </c>
      <c r="AJ30" s="441" t="s">
        <v>347</v>
      </c>
      <c r="AK30" s="441" t="s">
        <v>347</v>
      </c>
      <c r="AL30" s="441" t="s">
        <v>347</v>
      </c>
      <c r="AM30" s="441" t="s">
        <v>347</v>
      </c>
      <c r="AN30" s="441" t="s">
        <v>347</v>
      </c>
      <c r="AO30" s="441" t="s">
        <v>347</v>
      </c>
      <c r="AP30" s="441" t="s">
        <v>348</v>
      </c>
      <c r="AQ30" s="441" t="s">
        <v>348</v>
      </c>
      <c r="AR30" s="441" t="s">
        <v>348</v>
      </c>
      <c r="AS30" s="441" t="s">
        <v>217</v>
      </c>
      <c r="AT30" s="441" t="s">
        <v>217</v>
      </c>
      <c r="AU30" s="441" t="s">
        <v>217</v>
      </c>
      <c r="AV30" s="441" t="s">
        <v>217</v>
      </c>
      <c r="AW30" s="441" t="s">
        <v>217</v>
      </c>
      <c r="AX30" s="441" t="s">
        <v>217</v>
      </c>
      <c r="AY30" s="441" t="s">
        <v>217</v>
      </c>
      <c r="AZ30" s="441" t="s">
        <v>217</v>
      </c>
      <c r="BA30" s="447" t="s">
        <v>217</v>
      </c>
    </row>
    <row r="31" spans="1:53" ht="15.75">
      <c r="A31" s="437" t="s">
        <v>201</v>
      </c>
      <c r="B31" s="446" t="s">
        <v>347</v>
      </c>
      <c r="C31" s="441" t="s">
        <v>347</v>
      </c>
      <c r="D31" s="441" t="s">
        <v>347</v>
      </c>
      <c r="E31" s="441" t="s">
        <v>347</v>
      </c>
      <c r="F31" s="441" t="s">
        <v>347</v>
      </c>
      <c r="G31" s="441" t="s">
        <v>347</v>
      </c>
      <c r="H31" s="441" t="s">
        <v>347</v>
      </c>
      <c r="I31" s="441" t="s">
        <v>347</v>
      </c>
      <c r="J31" s="441" t="s">
        <v>347</v>
      </c>
      <c r="K31" s="441" t="s">
        <v>347</v>
      </c>
      <c r="L31" s="441" t="s">
        <v>347</v>
      </c>
      <c r="M31" s="441" t="s">
        <v>347</v>
      </c>
      <c r="N31" s="441" t="s">
        <v>347</v>
      </c>
      <c r="O31" s="441" t="s">
        <v>347</v>
      </c>
      <c r="P31" s="441" t="s">
        <v>347</v>
      </c>
      <c r="Q31" s="441" t="s">
        <v>347</v>
      </c>
      <c r="R31" s="441" t="s">
        <v>347</v>
      </c>
      <c r="S31" s="441" t="s">
        <v>347</v>
      </c>
      <c r="T31" s="441" t="s">
        <v>217</v>
      </c>
      <c r="U31" s="441" t="s">
        <v>348</v>
      </c>
      <c r="V31" s="441" t="s">
        <v>348</v>
      </c>
      <c r="W31" s="441" t="s">
        <v>348</v>
      </c>
      <c r="X31" s="441" t="s">
        <v>217</v>
      </c>
      <c r="Y31" s="441" t="s">
        <v>347</v>
      </c>
      <c r="Z31" s="441" t="s">
        <v>347</v>
      </c>
      <c r="AA31" s="441" t="s">
        <v>347</v>
      </c>
      <c r="AB31" s="441" t="s">
        <v>347</v>
      </c>
      <c r="AC31" s="441" t="s">
        <v>347</v>
      </c>
      <c r="AD31" s="441" t="s">
        <v>347</v>
      </c>
      <c r="AE31" s="441" t="s">
        <v>347</v>
      </c>
      <c r="AF31" s="441" t="s">
        <v>347</v>
      </c>
      <c r="AG31" s="441" t="s">
        <v>347</v>
      </c>
      <c r="AH31" s="441" t="s">
        <v>347</v>
      </c>
      <c r="AI31" s="441" t="s">
        <v>347</v>
      </c>
      <c r="AJ31" s="441" t="s">
        <v>347</v>
      </c>
      <c r="AK31" s="441" t="s">
        <v>347</v>
      </c>
      <c r="AL31" s="441" t="s">
        <v>347</v>
      </c>
      <c r="AM31" s="441" t="s">
        <v>347</v>
      </c>
      <c r="AN31" s="441" t="s">
        <v>347</v>
      </c>
      <c r="AO31" s="441" t="s">
        <v>347</v>
      </c>
      <c r="AP31" s="441" t="s">
        <v>348</v>
      </c>
      <c r="AQ31" s="441" t="s">
        <v>348</v>
      </c>
      <c r="AR31" s="441" t="s">
        <v>348</v>
      </c>
      <c r="AS31" s="441" t="s">
        <v>217</v>
      </c>
      <c r="AT31" s="441" t="s">
        <v>217</v>
      </c>
      <c r="AU31" s="441" t="s">
        <v>217</v>
      </c>
      <c r="AV31" s="441" t="s">
        <v>217</v>
      </c>
      <c r="AW31" s="441" t="s">
        <v>217</v>
      </c>
      <c r="AX31" s="441" t="s">
        <v>217</v>
      </c>
      <c r="AY31" s="441" t="s">
        <v>217</v>
      </c>
      <c r="AZ31" s="441" t="s">
        <v>217</v>
      </c>
      <c r="BA31" s="447" t="s">
        <v>217</v>
      </c>
    </row>
    <row r="32" spans="1:53" ht="16.5" thickBot="1">
      <c r="A32" s="438" t="s">
        <v>202</v>
      </c>
      <c r="B32" s="449" t="s">
        <v>347</v>
      </c>
      <c r="C32" s="442" t="s">
        <v>347</v>
      </c>
      <c r="D32" s="442" t="s">
        <v>347</v>
      </c>
      <c r="E32" s="442" t="s">
        <v>347</v>
      </c>
      <c r="F32" s="442" t="s">
        <v>347</v>
      </c>
      <c r="G32" s="442" t="s">
        <v>347</v>
      </c>
      <c r="H32" s="442" t="s">
        <v>347</v>
      </c>
      <c r="I32" s="442" t="s">
        <v>347</v>
      </c>
      <c r="J32" s="442" t="s">
        <v>347</v>
      </c>
      <c r="K32" s="442" t="s">
        <v>347</v>
      </c>
      <c r="L32" s="442" t="s">
        <v>347</v>
      </c>
      <c r="M32" s="442" t="s">
        <v>347</v>
      </c>
      <c r="N32" s="442" t="s">
        <v>347</v>
      </c>
      <c r="O32" s="442" t="s">
        <v>347</v>
      </c>
      <c r="P32" s="442" t="s">
        <v>347</v>
      </c>
      <c r="Q32" s="442" t="s">
        <v>347</v>
      </c>
      <c r="R32" s="442" t="s">
        <v>347</v>
      </c>
      <c r="S32" s="442" t="s">
        <v>347</v>
      </c>
      <c r="T32" s="442" t="s">
        <v>217</v>
      </c>
      <c r="U32" s="442" t="s">
        <v>348</v>
      </c>
      <c r="V32" s="442" t="s">
        <v>348</v>
      </c>
      <c r="W32" s="442" t="s">
        <v>348</v>
      </c>
      <c r="X32" s="442" t="s">
        <v>217</v>
      </c>
      <c r="Y32" s="442" t="s">
        <v>347</v>
      </c>
      <c r="Z32" s="442" t="s">
        <v>347</v>
      </c>
      <c r="AA32" s="442" t="s">
        <v>347</v>
      </c>
      <c r="AB32" s="442" t="s">
        <v>347</v>
      </c>
      <c r="AC32" s="442" t="s">
        <v>347</v>
      </c>
      <c r="AD32" s="442" t="s">
        <v>347</v>
      </c>
      <c r="AE32" s="442" t="s">
        <v>347</v>
      </c>
      <c r="AF32" s="442" t="s">
        <v>347</v>
      </c>
      <c r="AG32" s="442" t="s">
        <v>347</v>
      </c>
      <c r="AH32" s="442" t="s">
        <v>347</v>
      </c>
      <c r="AI32" s="442" t="s">
        <v>347</v>
      </c>
      <c r="AJ32" s="442" t="s">
        <v>348</v>
      </c>
      <c r="AK32" s="442" t="s">
        <v>348</v>
      </c>
      <c r="AL32" s="442" t="s">
        <v>348</v>
      </c>
      <c r="AM32" s="442" t="s">
        <v>349</v>
      </c>
      <c r="AN32" s="442" t="s">
        <v>349</v>
      </c>
      <c r="AO32" s="442" t="s">
        <v>349</v>
      </c>
      <c r="AP32" s="442" t="s">
        <v>349</v>
      </c>
      <c r="AQ32" s="442" t="s">
        <v>341</v>
      </c>
      <c r="AR32" s="442" t="s">
        <v>341</v>
      </c>
      <c r="AS32" s="442"/>
      <c r="AT32" s="442"/>
      <c r="AU32" s="442"/>
      <c r="AV32" s="442"/>
      <c r="AW32" s="442"/>
      <c r="AX32" s="442"/>
      <c r="AY32" s="442"/>
      <c r="AZ32" s="442"/>
      <c r="BA32" s="448"/>
    </row>
    <row r="33" spans="1:55" ht="17.25" customHeight="1">
      <c r="A33" s="563" t="s">
        <v>435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  <c r="T33" s="564"/>
      <c r="U33" s="564"/>
      <c r="V33" s="564"/>
      <c r="W33" s="564"/>
      <c r="X33" s="564"/>
      <c r="Y33" s="564"/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4"/>
      <c r="AK33" s="564"/>
      <c r="AL33" s="564"/>
      <c r="AM33" s="564"/>
      <c r="AN33" s="564"/>
      <c r="AO33" s="564"/>
      <c r="AP33" s="564"/>
      <c r="AQ33" s="564"/>
      <c r="AR33" s="564"/>
      <c r="AS33" s="564"/>
      <c r="AT33" s="564"/>
      <c r="AU33" s="564"/>
      <c r="AV33" s="564"/>
      <c r="AW33" s="564"/>
      <c r="AX33" s="564"/>
      <c r="AY33" s="564"/>
      <c r="AZ33" s="564"/>
      <c r="BA33" s="564"/>
    </row>
    <row r="34" spans="1:55" ht="16.5" thickBot="1">
      <c r="A34" s="610" t="s">
        <v>436</v>
      </c>
      <c r="B34" s="610"/>
      <c r="C34" s="610"/>
      <c r="D34" s="610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0"/>
      <c r="R34" s="610"/>
      <c r="S34" s="610"/>
      <c r="T34" s="610"/>
      <c r="U34" s="610"/>
      <c r="V34" s="610"/>
      <c r="W34" s="610"/>
      <c r="X34" s="610"/>
      <c r="Y34" s="610"/>
      <c r="Z34" s="610"/>
      <c r="AA34" s="610"/>
      <c r="AB34" s="610"/>
      <c r="AC34" s="610"/>
      <c r="AD34" s="610"/>
      <c r="AE34" s="610"/>
      <c r="AF34" s="610"/>
      <c r="AG34" s="610"/>
      <c r="AH34" s="610"/>
      <c r="AI34" s="610"/>
      <c r="AJ34" s="610"/>
      <c r="AK34" s="610"/>
      <c r="AL34" s="610"/>
      <c r="AM34" s="610"/>
      <c r="AN34" s="610"/>
      <c r="AO34" s="610"/>
      <c r="AP34" s="610"/>
      <c r="AQ34" s="610"/>
      <c r="AR34" s="610"/>
      <c r="AS34" s="610"/>
      <c r="AT34" s="610"/>
      <c r="AU34" s="610"/>
      <c r="AV34" s="610"/>
      <c r="AW34" s="610"/>
      <c r="AX34" s="610"/>
      <c r="AY34" s="610"/>
      <c r="AZ34" s="610"/>
      <c r="BA34" s="610"/>
      <c r="BB34" s="205"/>
      <c r="BC34" s="205"/>
    </row>
    <row r="35" spans="1:55" ht="12.75" customHeight="1">
      <c r="A35" s="626" t="s">
        <v>263</v>
      </c>
      <c r="B35" s="579" t="s">
        <v>280</v>
      </c>
      <c r="C35" s="579"/>
      <c r="D35" s="579" t="s">
        <v>282</v>
      </c>
      <c r="E35" s="579"/>
      <c r="F35" s="582" t="s">
        <v>260</v>
      </c>
      <c r="G35" s="582"/>
      <c r="H35" s="611" t="s">
        <v>392</v>
      </c>
      <c r="I35" s="611"/>
      <c r="J35" s="579" t="s">
        <v>300</v>
      </c>
      <c r="K35" s="579"/>
      <c r="L35" s="582" t="s">
        <v>185</v>
      </c>
      <c r="M35" s="582"/>
      <c r="N35" s="579" t="s">
        <v>281</v>
      </c>
      <c r="O35" s="601"/>
      <c r="P35" s="201"/>
      <c r="Q35" s="201"/>
      <c r="R35" s="542" t="s">
        <v>266</v>
      </c>
      <c r="S35" s="543"/>
      <c r="T35" s="543"/>
      <c r="U35" s="543"/>
      <c r="V35" s="543"/>
      <c r="W35" s="543"/>
      <c r="X35" s="543"/>
      <c r="Y35" s="543"/>
      <c r="Z35" s="543"/>
      <c r="AA35" s="544"/>
      <c r="AB35" s="568" t="s">
        <v>32</v>
      </c>
      <c r="AC35" s="568"/>
      <c r="AD35" s="568"/>
      <c r="AE35" s="630" t="s">
        <v>384</v>
      </c>
      <c r="AF35" s="631"/>
      <c r="AG35" s="632"/>
      <c r="AI35" s="571" t="s">
        <v>298</v>
      </c>
      <c r="AJ35" s="616" t="s">
        <v>346</v>
      </c>
      <c r="AK35" s="616"/>
      <c r="AL35" s="616"/>
      <c r="AM35" s="616"/>
      <c r="AN35" s="616"/>
      <c r="AO35" s="616"/>
      <c r="AP35" s="616"/>
      <c r="AQ35" s="616"/>
      <c r="AR35" s="616"/>
      <c r="AS35" s="616"/>
      <c r="AT35" s="616"/>
      <c r="AU35" s="616"/>
      <c r="AV35" s="616"/>
      <c r="AW35" s="616"/>
      <c r="AX35" s="620" t="s">
        <v>32</v>
      </c>
      <c r="AY35" s="620"/>
      <c r="AZ35" s="621"/>
    </row>
    <row r="36" spans="1:55" ht="59.25" customHeight="1">
      <c r="A36" s="627"/>
      <c r="B36" s="580"/>
      <c r="C36" s="580"/>
      <c r="D36" s="580"/>
      <c r="E36" s="580"/>
      <c r="F36" s="583"/>
      <c r="G36" s="583"/>
      <c r="H36" s="612"/>
      <c r="I36" s="612"/>
      <c r="J36" s="580"/>
      <c r="K36" s="580"/>
      <c r="L36" s="583"/>
      <c r="M36" s="583"/>
      <c r="N36" s="580"/>
      <c r="O36" s="602"/>
      <c r="P36" s="201"/>
      <c r="Q36" s="201"/>
      <c r="R36" s="545"/>
      <c r="S36" s="546"/>
      <c r="T36" s="546"/>
      <c r="U36" s="546"/>
      <c r="V36" s="546"/>
      <c r="W36" s="546"/>
      <c r="X36" s="546"/>
      <c r="Y36" s="546"/>
      <c r="Z36" s="546"/>
      <c r="AA36" s="547"/>
      <c r="AB36" s="569"/>
      <c r="AC36" s="569"/>
      <c r="AD36" s="569"/>
      <c r="AE36" s="633"/>
      <c r="AF36" s="634"/>
      <c r="AG36" s="635"/>
      <c r="AI36" s="572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22"/>
      <c r="AY36" s="622"/>
      <c r="AZ36" s="623"/>
    </row>
    <row r="37" spans="1:55" ht="12.75" customHeight="1">
      <c r="A37" s="628"/>
      <c r="B37" s="580"/>
      <c r="C37" s="580"/>
      <c r="D37" s="580"/>
      <c r="E37" s="580"/>
      <c r="F37" s="583"/>
      <c r="G37" s="583"/>
      <c r="H37" s="612"/>
      <c r="I37" s="612"/>
      <c r="J37" s="580"/>
      <c r="K37" s="580"/>
      <c r="L37" s="583"/>
      <c r="M37" s="583"/>
      <c r="N37" s="580"/>
      <c r="O37" s="602"/>
      <c r="P37" s="201"/>
      <c r="Q37" s="201"/>
      <c r="R37" s="545"/>
      <c r="S37" s="546"/>
      <c r="T37" s="546"/>
      <c r="U37" s="546"/>
      <c r="V37" s="546"/>
      <c r="W37" s="546"/>
      <c r="X37" s="546"/>
      <c r="Y37" s="546"/>
      <c r="Z37" s="546"/>
      <c r="AA37" s="547"/>
      <c r="AB37" s="569"/>
      <c r="AC37" s="569"/>
      <c r="AD37" s="569"/>
      <c r="AE37" s="633"/>
      <c r="AF37" s="634"/>
      <c r="AG37" s="635"/>
      <c r="AI37" s="572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22"/>
      <c r="AY37" s="622"/>
      <c r="AZ37" s="623"/>
    </row>
    <row r="38" spans="1:55" ht="34.5" customHeight="1" thickBot="1">
      <c r="A38" s="629"/>
      <c r="B38" s="581"/>
      <c r="C38" s="581"/>
      <c r="D38" s="581"/>
      <c r="E38" s="581"/>
      <c r="F38" s="584"/>
      <c r="G38" s="584"/>
      <c r="H38" s="613"/>
      <c r="I38" s="613"/>
      <c r="J38" s="581"/>
      <c r="K38" s="581"/>
      <c r="L38" s="584"/>
      <c r="M38" s="584"/>
      <c r="N38" s="581"/>
      <c r="O38" s="603"/>
      <c r="P38" s="201"/>
      <c r="Q38" s="201"/>
      <c r="R38" s="548"/>
      <c r="S38" s="549"/>
      <c r="T38" s="549"/>
      <c r="U38" s="549"/>
      <c r="V38" s="549"/>
      <c r="W38" s="549"/>
      <c r="X38" s="549"/>
      <c r="Y38" s="549"/>
      <c r="Z38" s="549"/>
      <c r="AA38" s="550"/>
      <c r="AB38" s="570"/>
      <c r="AC38" s="570"/>
      <c r="AD38" s="570"/>
      <c r="AE38" s="636"/>
      <c r="AF38" s="637"/>
      <c r="AG38" s="638"/>
      <c r="AI38" s="573"/>
      <c r="AJ38" s="618"/>
      <c r="AK38" s="618"/>
      <c r="AL38" s="618"/>
      <c r="AM38" s="618"/>
      <c r="AN38" s="618"/>
      <c r="AO38" s="618"/>
      <c r="AP38" s="618"/>
      <c r="AQ38" s="618"/>
      <c r="AR38" s="618"/>
      <c r="AS38" s="618"/>
      <c r="AT38" s="618"/>
      <c r="AU38" s="618"/>
      <c r="AV38" s="618"/>
      <c r="AW38" s="618"/>
      <c r="AX38" s="624"/>
      <c r="AY38" s="624"/>
      <c r="AZ38" s="625"/>
    </row>
    <row r="39" spans="1:55" ht="21" customHeight="1">
      <c r="A39" s="471" t="s">
        <v>198</v>
      </c>
      <c r="B39" s="585">
        <f>COUNTIF(B29:BA29,D29)</f>
        <v>35</v>
      </c>
      <c r="C39" s="585"/>
      <c r="D39" s="585">
        <f>COUNTIF(B29:BA29,V29)</f>
        <v>6</v>
      </c>
      <c r="E39" s="585"/>
      <c r="F39" s="585"/>
      <c r="G39" s="585"/>
      <c r="H39" s="585"/>
      <c r="I39" s="585"/>
      <c r="J39" s="585"/>
      <c r="K39" s="585"/>
      <c r="L39" s="585">
        <f>COUNTIF(B29:BA29,X29)</f>
        <v>11</v>
      </c>
      <c r="M39" s="585"/>
      <c r="N39" s="586">
        <f>SUM(B39:L39)</f>
        <v>52</v>
      </c>
      <c r="O39" s="587"/>
      <c r="P39" s="202"/>
      <c r="Q39" s="202"/>
      <c r="R39" s="551"/>
      <c r="S39" s="552"/>
      <c r="T39" s="552"/>
      <c r="U39" s="552"/>
      <c r="V39" s="552"/>
      <c r="W39" s="552"/>
      <c r="X39" s="552"/>
      <c r="Y39" s="552"/>
      <c r="Z39" s="552"/>
      <c r="AA39" s="553"/>
      <c r="AB39" s="605"/>
      <c r="AC39" s="605"/>
      <c r="AD39" s="605"/>
      <c r="AE39" s="639"/>
      <c r="AF39" s="640"/>
      <c r="AG39" s="641"/>
      <c r="AI39" s="472">
        <v>1</v>
      </c>
      <c r="AJ39" s="619" t="s">
        <v>434</v>
      </c>
      <c r="AK39" s="619"/>
      <c r="AL39" s="619"/>
      <c r="AM39" s="619"/>
      <c r="AN39" s="619"/>
      <c r="AO39" s="619"/>
      <c r="AP39" s="619"/>
      <c r="AQ39" s="619"/>
      <c r="AR39" s="619"/>
      <c r="AS39" s="619"/>
      <c r="AT39" s="619"/>
      <c r="AU39" s="619"/>
      <c r="AV39" s="619"/>
      <c r="AW39" s="619"/>
      <c r="AX39" s="614">
        <v>8</v>
      </c>
      <c r="AY39" s="614"/>
      <c r="AZ39" s="615"/>
    </row>
    <row r="40" spans="1:55" ht="19.5" customHeight="1" thickBot="1">
      <c r="A40" s="468" t="s">
        <v>200</v>
      </c>
      <c r="B40" s="565">
        <f>COUNTIF(B30:BA30,D30)</f>
        <v>35</v>
      </c>
      <c r="C40" s="565"/>
      <c r="D40" s="565">
        <f>COUNTIF(B30:BA30,V30)</f>
        <v>6</v>
      </c>
      <c r="E40" s="565"/>
      <c r="F40" s="565"/>
      <c r="G40" s="565"/>
      <c r="H40" s="565"/>
      <c r="I40" s="565"/>
      <c r="J40" s="565"/>
      <c r="K40" s="565"/>
      <c r="L40" s="565">
        <f>COUNTIF(B30:BA30,X30)</f>
        <v>11</v>
      </c>
      <c r="M40" s="565"/>
      <c r="N40" s="566">
        <f>SUM(B40:L40)</f>
        <v>52</v>
      </c>
      <c r="O40" s="567"/>
      <c r="P40" s="202"/>
      <c r="Q40" s="202"/>
      <c r="R40" s="554"/>
      <c r="S40" s="555"/>
      <c r="T40" s="555"/>
      <c r="U40" s="555"/>
      <c r="V40" s="555"/>
      <c r="W40" s="555"/>
      <c r="X40" s="555"/>
      <c r="Y40" s="555"/>
      <c r="Z40" s="555"/>
      <c r="AA40" s="556"/>
      <c r="AB40" s="604"/>
      <c r="AC40" s="604"/>
      <c r="AD40" s="604"/>
      <c r="AE40" s="642"/>
      <c r="AF40" s="643"/>
      <c r="AG40" s="644"/>
      <c r="AI40" s="467">
        <v>2</v>
      </c>
      <c r="AJ40" s="606" t="s">
        <v>391</v>
      </c>
      <c r="AK40" s="606"/>
      <c r="AL40" s="606"/>
      <c r="AM40" s="606"/>
      <c r="AN40" s="606"/>
      <c r="AO40" s="606"/>
      <c r="AP40" s="606"/>
      <c r="AQ40" s="606"/>
      <c r="AR40" s="606"/>
      <c r="AS40" s="606"/>
      <c r="AT40" s="606"/>
      <c r="AU40" s="606"/>
      <c r="AV40" s="606"/>
      <c r="AW40" s="606"/>
      <c r="AX40" s="607">
        <v>8</v>
      </c>
      <c r="AY40" s="608"/>
      <c r="AZ40" s="609"/>
    </row>
    <row r="41" spans="1:55" ht="20.25" customHeight="1" thickBot="1">
      <c r="A41" s="468" t="s">
        <v>201</v>
      </c>
      <c r="B41" s="565">
        <f>COUNTIF(B31:BA31,D31)</f>
        <v>35</v>
      </c>
      <c r="C41" s="565"/>
      <c r="D41" s="565">
        <f>COUNTIF(B31:BA31,V31)</f>
        <v>6</v>
      </c>
      <c r="E41" s="565"/>
      <c r="F41" s="565"/>
      <c r="G41" s="565"/>
      <c r="H41" s="565"/>
      <c r="I41" s="565"/>
      <c r="J41" s="565"/>
      <c r="K41" s="565"/>
      <c r="L41" s="565">
        <f>COUNTIF(B31:BA31,X31)</f>
        <v>11</v>
      </c>
      <c r="M41" s="565"/>
      <c r="N41" s="566">
        <f>SUM(B41:L41)</f>
        <v>52</v>
      </c>
      <c r="O41" s="567"/>
      <c r="P41" s="202"/>
      <c r="Q41" s="202"/>
      <c r="R41" s="557"/>
      <c r="S41" s="558"/>
      <c r="T41" s="558"/>
      <c r="U41" s="558"/>
      <c r="V41" s="558"/>
      <c r="W41" s="558"/>
      <c r="X41" s="558"/>
      <c r="Y41" s="558"/>
      <c r="Z41" s="558"/>
      <c r="AA41" s="559"/>
      <c r="AB41" s="577"/>
      <c r="AC41" s="577"/>
      <c r="AD41" s="577"/>
      <c r="AE41" s="539"/>
      <c r="AF41" s="540"/>
      <c r="AG41" s="541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</row>
    <row r="42" spans="1:55" ht="16.5" thickBot="1">
      <c r="A42" s="469" t="s">
        <v>202</v>
      </c>
      <c r="B42" s="578">
        <f>COUNTIF(B32:BA32,D32)</f>
        <v>29</v>
      </c>
      <c r="C42" s="578"/>
      <c r="D42" s="578">
        <f>COUNTIF(B32:BA32,V32)</f>
        <v>6</v>
      </c>
      <c r="E42" s="578"/>
      <c r="F42" s="578"/>
      <c r="G42" s="578"/>
      <c r="H42" s="578">
        <f>COUNTIF(B32:BA32,AP32)</f>
        <v>4</v>
      </c>
      <c r="I42" s="578"/>
      <c r="J42" s="578">
        <f>COUNTIF(B32:BA32,AR32)</f>
        <v>2</v>
      </c>
      <c r="K42" s="578"/>
      <c r="L42" s="578">
        <f>COUNTIF(B32:BA32,X32)</f>
        <v>2</v>
      </c>
      <c r="M42" s="578"/>
      <c r="N42" s="588">
        <f>SUM(B42:L42)</f>
        <v>43</v>
      </c>
      <c r="O42" s="589"/>
      <c r="P42" s="202"/>
      <c r="Q42" s="202"/>
      <c r="R42" s="202"/>
      <c r="T42" s="217"/>
      <c r="U42" s="217"/>
      <c r="V42" s="217"/>
      <c r="W42" s="217"/>
      <c r="X42" s="217"/>
      <c r="Y42" s="216"/>
      <c r="Z42" s="216"/>
      <c r="AA42" s="216"/>
      <c r="AB42" s="216"/>
      <c r="AC42" s="216"/>
      <c r="AD42" s="216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</row>
    <row r="43" spans="1:55" ht="16.5" customHeight="1" thickBot="1">
      <c r="A43" s="470" t="s">
        <v>265</v>
      </c>
      <c r="B43" s="600">
        <f>SUM(B39:C42)</f>
        <v>134</v>
      </c>
      <c r="C43" s="600"/>
      <c r="D43" s="600">
        <f>SUM(D39:E42)</f>
        <v>24</v>
      </c>
      <c r="E43" s="600"/>
      <c r="F43" s="600">
        <f>SUM(F39:G42)</f>
        <v>0</v>
      </c>
      <c r="G43" s="600"/>
      <c r="H43" s="600">
        <f>SUM(H39:I42)</f>
        <v>4</v>
      </c>
      <c r="I43" s="600"/>
      <c r="J43" s="600">
        <f>SUM(J39:K42)</f>
        <v>2</v>
      </c>
      <c r="K43" s="600"/>
      <c r="L43" s="600">
        <f>SUM(L39:M42)</f>
        <v>35</v>
      </c>
      <c r="M43" s="600"/>
      <c r="N43" s="600">
        <f>SUM(N39:O42)</f>
        <v>199</v>
      </c>
      <c r="O43" s="600"/>
      <c r="P43" s="202"/>
      <c r="Q43" s="202"/>
      <c r="R43" s="202"/>
      <c r="T43" s="575"/>
      <c r="U43" s="575"/>
      <c r="V43" s="575"/>
      <c r="W43" s="575"/>
      <c r="X43" s="575"/>
      <c r="Y43" s="576"/>
      <c r="Z43" s="576"/>
      <c r="AA43" s="576"/>
      <c r="AB43" s="576"/>
      <c r="AC43" s="576"/>
      <c r="AD43" s="576"/>
      <c r="AL43" s="206"/>
    </row>
    <row r="44" spans="1:55" ht="12.75" customHeight="1">
      <c r="T44" s="215"/>
      <c r="U44" s="215"/>
      <c r="V44" s="215"/>
      <c r="W44" s="215"/>
      <c r="X44" s="215"/>
      <c r="Y44" s="216"/>
      <c r="Z44" s="216"/>
      <c r="AA44" s="216"/>
      <c r="AB44" s="216"/>
      <c r="AC44" s="216"/>
      <c r="AD44" s="216"/>
    </row>
    <row r="45" spans="1:55" ht="13.5" customHeight="1">
      <c r="T45" s="215"/>
      <c r="U45" s="215"/>
      <c r="V45" s="215"/>
      <c r="W45" s="215"/>
      <c r="X45" s="215"/>
      <c r="Y45" s="216"/>
      <c r="Z45" s="216"/>
      <c r="AA45" s="216"/>
      <c r="AB45" s="216"/>
      <c r="AC45" s="216"/>
      <c r="AD45" s="216"/>
    </row>
  </sheetData>
  <mergeCells count="108">
    <mergeCell ref="AX40:AZ40"/>
    <mergeCell ref="A34:BA34"/>
    <mergeCell ref="D39:E39"/>
    <mergeCell ref="H35:I38"/>
    <mergeCell ref="J39:K39"/>
    <mergeCell ref="AX39:AZ39"/>
    <mergeCell ref="AJ35:AW38"/>
    <mergeCell ref="AJ39:AW39"/>
    <mergeCell ref="AX35:AZ38"/>
    <mergeCell ref="A35:A38"/>
    <mergeCell ref="AE35:AG38"/>
    <mergeCell ref="AE39:AG39"/>
    <mergeCell ref="AE40:AG40"/>
    <mergeCell ref="L43:M43"/>
    <mergeCell ref="B39:C39"/>
    <mergeCell ref="J35:K38"/>
    <mergeCell ref="H39:I39"/>
    <mergeCell ref="B40:C40"/>
    <mergeCell ref="L40:M40"/>
    <mergeCell ref="N43:O43"/>
    <mergeCell ref="J41:K41"/>
    <mergeCell ref="H41:I41"/>
    <mergeCell ref="L42:M42"/>
    <mergeCell ref="L41:M41"/>
    <mergeCell ref="B42:C42"/>
    <mergeCell ref="J42:K42"/>
    <mergeCell ref="B43:C43"/>
    <mergeCell ref="D43:E43"/>
    <mergeCell ref="F43:G43"/>
    <mergeCell ref="H43:I43"/>
    <mergeCell ref="F40:G40"/>
    <mergeCell ref="J43:K43"/>
    <mergeCell ref="B41:C41"/>
    <mergeCell ref="L35:M38"/>
    <mergeCell ref="N35:O38"/>
    <mergeCell ref="F42:G42"/>
    <mergeCell ref="A1:BA1"/>
    <mergeCell ref="A2:BA2"/>
    <mergeCell ref="A3:BA3"/>
    <mergeCell ref="B13:R13"/>
    <mergeCell ref="S13:BA13"/>
    <mergeCell ref="B14:R14"/>
    <mergeCell ref="A11:BA11"/>
    <mergeCell ref="S14:BA14"/>
    <mergeCell ref="AF25:AJ25"/>
    <mergeCell ref="A25:A28"/>
    <mergeCell ref="A12:BA12"/>
    <mergeCell ref="B15:R15"/>
    <mergeCell ref="S15:BA15"/>
    <mergeCell ref="B16:R16"/>
    <mergeCell ref="S16:BA16"/>
    <mergeCell ref="B17:R17"/>
    <mergeCell ref="S17:BA17"/>
    <mergeCell ref="AT25:AW25"/>
    <mergeCell ref="AX25:BA25"/>
    <mergeCell ref="AK25:AN25"/>
    <mergeCell ref="B25:F25"/>
    <mergeCell ref="G25:J25"/>
    <mergeCell ref="AO25:AS25"/>
    <mergeCell ref="B21:R21"/>
    <mergeCell ref="B18:R18"/>
    <mergeCell ref="S18:BA18"/>
    <mergeCell ref="B19:R19"/>
    <mergeCell ref="S19:BA19"/>
    <mergeCell ref="B20:R20"/>
    <mergeCell ref="S20:BA20"/>
    <mergeCell ref="T43:X43"/>
    <mergeCell ref="Y43:AA43"/>
    <mergeCell ref="AB43:AD43"/>
    <mergeCell ref="AB41:AD41"/>
    <mergeCell ref="F41:G41"/>
    <mergeCell ref="D42:E42"/>
    <mergeCell ref="B35:C38"/>
    <mergeCell ref="F35:G38"/>
    <mergeCell ref="F39:G39"/>
    <mergeCell ref="N39:O39"/>
    <mergeCell ref="L39:M39"/>
    <mergeCell ref="X25:AA25"/>
    <mergeCell ref="D35:E38"/>
    <mergeCell ref="H42:I42"/>
    <mergeCell ref="N40:O40"/>
    <mergeCell ref="N42:O42"/>
    <mergeCell ref="O25:S25"/>
    <mergeCell ref="K25:N25"/>
    <mergeCell ref="AE41:AG41"/>
    <mergeCell ref="R35:AA38"/>
    <mergeCell ref="R39:AA39"/>
    <mergeCell ref="R40:AA40"/>
    <mergeCell ref="R41:AA41"/>
    <mergeCell ref="S21:BA21"/>
    <mergeCell ref="B22:R22"/>
    <mergeCell ref="S22:BA22"/>
    <mergeCell ref="B23:R23"/>
    <mergeCell ref="S23:BA23"/>
    <mergeCell ref="A24:BA24"/>
    <mergeCell ref="A33:BA33"/>
    <mergeCell ref="D40:E40"/>
    <mergeCell ref="D41:E41"/>
    <mergeCell ref="H40:I40"/>
    <mergeCell ref="N41:O41"/>
    <mergeCell ref="T25:W25"/>
    <mergeCell ref="J40:K40"/>
    <mergeCell ref="AB25:AE25"/>
    <mergeCell ref="AB35:AD38"/>
    <mergeCell ref="AI35:AI38"/>
    <mergeCell ref="AB40:AD40"/>
    <mergeCell ref="AB39:AD39"/>
    <mergeCell ref="AJ40:AW40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8" orientation="landscape" r:id="rId1"/>
  <headerFooter differentFirst="1" alignWithMargins="0">
    <oddHeader>&amp;C2</oddHeader>
  </headerFooter>
  <rowBreaks count="1" manualBreakCount="1">
    <brk id="46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89"/>
  <sheetViews>
    <sheetView showGridLines="0" showZeros="0" view="pageBreakPreview" zoomScaleSheetLayoutView="100" workbookViewId="0">
      <selection activeCell="O3" sqref="O3:BV3"/>
    </sheetView>
  </sheetViews>
  <sheetFormatPr defaultRowHeight="15"/>
  <cols>
    <col min="1" max="1" width="7.28515625" style="330" customWidth="1"/>
    <col min="2" max="2" width="36.85546875" style="422" customWidth="1"/>
    <col min="3" max="3" width="5.28515625" style="221" customWidth="1"/>
    <col min="4" max="4" width="6.7109375" style="221" customWidth="1"/>
    <col min="5" max="6" width="5.140625" style="221" customWidth="1"/>
    <col min="7" max="7" width="6" style="221" customWidth="1"/>
    <col min="8" max="8" width="6.42578125" style="221" customWidth="1"/>
    <col min="9" max="9" width="6.7109375" style="221" customWidth="1"/>
    <col min="10" max="10" width="6.42578125" style="221" customWidth="1"/>
    <col min="11" max="11" width="5.7109375" style="221" customWidth="1"/>
    <col min="12" max="12" width="6.85546875" style="221" customWidth="1"/>
    <col min="13" max="13" width="5.85546875" style="221" customWidth="1"/>
    <col min="14" max="14" width="6.5703125" style="221" customWidth="1"/>
    <col min="15" max="15" width="4.28515625" style="223" customWidth="1"/>
    <col min="16" max="16" width="5.28515625" style="223" customWidth="1"/>
    <col min="17" max="17" width="4.5703125" style="223" customWidth="1"/>
    <col min="18" max="18" width="5" style="223" customWidth="1"/>
    <col min="19" max="19" width="4.28515625" style="223" customWidth="1"/>
    <col min="20" max="20" width="4.85546875" style="223" customWidth="1"/>
    <col min="21" max="21" width="5.7109375" style="223" customWidth="1"/>
    <col min="22" max="22" width="4" style="223" hidden="1" customWidth="1"/>
    <col min="23" max="23" width="3.7109375" style="223" hidden="1" customWidth="1"/>
    <col min="24" max="24" width="9.140625" style="223" hidden="1" customWidth="1"/>
    <col min="25" max="32" width="2.140625" style="223" hidden="1" customWidth="1"/>
    <col min="33" max="33" width="2.7109375" style="223" hidden="1" customWidth="1"/>
    <col min="34" max="34" width="0.85546875" style="223" hidden="1" customWidth="1"/>
    <col min="35" max="42" width="3.140625" style="223" hidden="1" customWidth="1"/>
    <col min="43" max="43" width="2.7109375" style="223" hidden="1" customWidth="1"/>
    <col min="44" max="44" width="0.85546875" style="223" hidden="1" customWidth="1"/>
    <col min="45" max="46" width="2.7109375" style="223" hidden="1" customWidth="1"/>
    <col min="47" max="48" width="3.5703125" style="223" hidden="1" customWidth="1"/>
    <col min="49" max="52" width="2.140625" style="223" hidden="1" customWidth="1"/>
    <col min="53" max="53" width="2.7109375" style="223" hidden="1" customWidth="1"/>
    <col min="54" max="54" width="0.85546875" style="223" hidden="1" customWidth="1"/>
    <col min="55" max="55" width="2" style="223" hidden="1" customWidth="1"/>
    <col min="56" max="56" width="3.5703125" style="223" hidden="1" customWidth="1"/>
    <col min="57" max="62" width="2.140625" style="223" hidden="1" customWidth="1"/>
    <col min="63" max="63" width="2.7109375" style="223" hidden="1" customWidth="1"/>
    <col min="64" max="64" width="0.85546875" style="223" hidden="1" customWidth="1"/>
    <col min="65" max="65" width="2.140625" style="223" hidden="1" customWidth="1"/>
    <col min="66" max="67" width="3.140625" style="223" hidden="1" customWidth="1"/>
    <col min="68" max="72" width="2.140625" style="223" hidden="1" customWidth="1"/>
    <col min="73" max="73" width="2.7109375" style="223" hidden="1" customWidth="1"/>
    <col min="74" max="74" width="5.42578125" style="226" customWidth="1"/>
    <col min="75" max="16384" width="9.140625" style="221"/>
  </cols>
  <sheetData>
    <row r="1" spans="1:75">
      <c r="H1" s="222"/>
      <c r="I1" s="222"/>
      <c r="BV1" s="223"/>
    </row>
    <row r="2" spans="1:75" ht="15.75" thickBot="1">
      <c r="B2" s="423" t="s">
        <v>267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225"/>
      <c r="Q2" s="225"/>
      <c r="R2" s="225"/>
      <c r="S2" s="225"/>
      <c r="T2" s="225"/>
      <c r="U2" s="225"/>
      <c r="V2" s="675"/>
      <c r="W2" s="675"/>
      <c r="X2" s="675"/>
      <c r="Y2" s="675"/>
      <c r="Z2" s="675"/>
      <c r="AA2" s="675"/>
      <c r="AB2" s="675"/>
      <c r="AC2" s="675"/>
      <c r="AD2" s="675"/>
      <c r="AE2" s="675"/>
      <c r="AF2" s="675"/>
      <c r="AG2" s="675"/>
      <c r="AH2" s="675"/>
      <c r="AI2" s="675"/>
      <c r="AJ2" s="675"/>
      <c r="AK2" s="675"/>
      <c r="AL2" s="675"/>
      <c r="AM2" s="675"/>
      <c r="AN2" s="675"/>
      <c r="AO2" s="675"/>
      <c r="AP2" s="675"/>
      <c r="AQ2" s="675"/>
      <c r="AR2" s="675"/>
      <c r="AS2" s="675"/>
      <c r="AT2" s="675"/>
      <c r="AU2" s="675"/>
      <c r="AV2" s="675"/>
      <c r="AW2" s="675"/>
      <c r="AX2" s="675"/>
      <c r="AY2" s="675"/>
      <c r="AZ2" s="675"/>
      <c r="BA2" s="675"/>
      <c r="BB2" s="675"/>
      <c r="BC2" s="675"/>
      <c r="BD2" s="675"/>
      <c r="BE2" s="675"/>
      <c r="BF2" s="675"/>
      <c r="BG2" s="675"/>
      <c r="BH2" s="675"/>
      <c r="BI2" s="675"/>
      <c r="BJ2" s="675"/>
      <c r="BK2" s="675"/>
      <c r="BL2" s="675"/>
      <c r="BM2" s="675"/>
      <c r="BN2" s="675"/>
      <c r="BO2" s="675"/>
      <c r="BP2" s="675"/>
      <c r="BQ2" s="675"/>
      <c r="BR2" s="675"/>
      <c r="BS2" s="675"/>
      <c r="BT2" s="675"/>
      <c r="BU2" s="675"/>
      <c r="BV2" s="675"/>
    </row>
    <row r="3" spans="1:75" ht="35.25" customHeight="1">
      <c r="A3" s="681" t="s">
        <v>298</v>
      </c>
      <c r="B3" s="669" t="s">
        <v>268</v>
      </c>
      <c r="C3" s="671" t="s">
        <v>261</v>
      </c>
      <c r="D3" s="672"/>
      <c r="E3" s="672"/>
      <c r="F3" s="673"/>
      <c r="G3" s="674" t="s">
        <v>279</v>
      </c>
      <c r="H3" s="680" t="s">
        <v>269</v>
      </c>
      <c r="I3" s="680"/>
      <c r="J3" s="680"/>
      <c r="K3" s="680"/>
      <c r="L3" s="680"/>
      <c r="M3" s="680"/>
      <c r="N3" s="680"/>
      <c r="O3" s="678" t="s">
        <v>278</v>
      </c>
      <c r="P3" s="678"/>
      <c r="Q3" s="678"/>
      <c r="R3" s="678"/>
      <c r="S3" s="678"/>
      <c r="T3" s="678"/>
      <c r="U3" s="678"/>
      <c r="V3" s="678"/>
      <c r="W3" s="678"/>
      <c r="X3" s="678"/>
      <c r="Y3" s="678"/>
      <c r="Z3" s="678"/>
      <c r="AA3" s="678"/>
      <c r="AB3" s="678"/>
      <c r="AC3" s="678"/>
      <c r="AD3" s="678"/>
      <c r="AE3" s="678"/>
      <c r="AF3" s="678"/>
      <c r="AG3" s="678"/>
      <c r="AH3" s="678"/>
      <c r="AI3" s="678"/>
      <c r="AJ3" s="678"/>
      <c r="AK3" s="678"/>
      <c r="AL3" s="678"/>
      <c r="AM3" s="678"/>
      <c r="AN3" s="678"/>
      <c r="AO3" s="678"/>
      <c r="AP3" s="678"/>
      <c r="AQ3" s="678"/>
      <c r="AR3" s="678"/>
      <c r="AS3" s="678"/>
      <c r="AT3" s="678"/>
      <c r="AU3" s="678"/>
      <c r="AV3" s="678"/>
      <c r="AW3" s="678"/>
      <c r="AX3" s="678"/>
      <c r="AY3" s="678"/>
      <c r="AZ3" s="678"/>
      <c r="BA3" s="678"/>
      <c r="BB3" s="678"/>
      <c r="BC3" s="678"/>
      <c r="BD3" s="678"/>
      <c r="BE3" s="678"/>
      <c r="BF3" s="678"/>
      <c r="BG3" s="678"/>
      <c r="BH3" s="678"/>
      <c r="BI3" s="678"/>
      <c r="BJ3" s="678"/>
      <c r="BK3" s="678"/>
      <c r="BL3" s="678"/>
      <c r="BM3" s="678"/>
      <c r="BN3" s="678"/>
      <c r="BO3" s="678"/>
      <c r="BP3" s="678"/>
      <c r="BQ3" s="678"/>
      <c r="BR3" s="678"/>
      <c r="BS3" s="678"/>
      <c r="BT3" s="678"/>
      <c r="BU3" s="678"/>
      <c r="BV3" s="679"/>
    </row>
    <row r="4" spans="1:75" ht="27" customHeight="1">
      <c r="A4" s="682"/>
      <c r="B4" s="670"/>
      <c r="C4" s="662" t="s">
        <v>283</v>
      </c>
      <c r="D4" s="662" t="s">
        <v>284</v>
      </c>
      <c r="E4" s="660" t="s">
        <v>303</v>
      </c>
      <c r="F4" s="660" t="s">
        <v>433</v>
      </c>
      <c r="G4" s="660"/>
      <c r="H4" s="660" t="s">
        <v>285</v>
      </c>
      <c r="I4" s="667" t="s">
        <v>287</v>
      </c>
      <c r="J4" s="667"/>
      <c r="K4" s="667"/>
      <c r="L4" s="667"/>
      <c r="M4" s="660" t="s">
        <v>297</v>
      </c>
      <c r="N4" s="662" t="s">
        <v>288</v>
      </c>
      <c r="O4" s="667" t="s">
        <v>273</v>
      </c>
      <c r="P4" s="667"/>
      <c r="Q4" s="667" t="s">
        <v>274</v>
      </c>
      <c r="R4" s="667"/>
      <c r="S4" s="667" t="s">
        <v>275</v>
      </c>
      <c r="T4" s="667"/>
      <c r="U4" s="227" t="s">
        <v>276</v>
      </c>
      <c r="V4" s="228"/>
      <c r="W4" s="226" t="s">
        <v>7</v>
      </c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9"/>
    </row>
    <row r="5" spans="1:75" ht="20.25" customHeight="1">
      <c r="A5" s="682"/>
      <c r="B5" s="670"/>
      <c r="C5" s="662"/>
      <c r="D5" s="662"/>
      <c r="E5" s="660"/>
      <c r="F5" s="660"/>
      <c r="G5" s="660"/>
      <c r="H5" s="660"/>
      <c r="I5" s="660" t="s">
        <v>286</v>
      </c>
      <c r="J5" s="667" t="s">
        <v>270</v>
      </c>
      <c r="K5" s="667"/>
      <c r="L5" s="667"/>
      <c r="M5" s="660"/>
      <c r="N5" s="662"/>
      <c r="O5" s="667" t="s">
        <v>289</v>
      </c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7"/>
      <c r="AF5" s="667"/>
      <c r="AG5" s="667"/>
      <c r="AH5" s="667"/>
      <c r="AI5" s="667"/>
      <c r="AJ5" s="667"/>
      <c r="AK5" s="667"/>
      <c r="AL5" s="667"/>
      <c r="AM5" s="667"/>
      <c r="AN5" s="667"/>
      <c r="AO5" s="667"/>
      <c r="AP5" s="667"/>
      <c r="AQ5" s="667"/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7"/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7"/>
      <c r="BS5" s="667"/>
      <c r="BT5" s="667"/>
      <c r="BU5" s="667"/>
      <c r="BV5" s="668"/>
    </row>
    <row r="6" spans="1:75" ht="17.25" customHeight="1">
      <c r="A6" s="682"/>
      <c r="B6" s="670"/>
      <c r="C6" s="662"/>
      <c r="D6" s="662"/>
      <c r="E6" s="660"/>
      <c r="F6" s="660"/>
      <c r="G6" s="660"/>
      <c r="H6" s="660"/>
      <c r="I6" s="660"/>
      <c r="J6" s="660" t="s">
        <v>271</v>
      </c>
      <c r="K6" s="660" t="s">
        <v>308</v>
      </c>
      <c r="L6" s="660" t="s">
        <v>272</v>
      </c>
      <c r="M6" s="660"/>
      <c r="N6" s="662"/>
      <c r="O6" s="226">
        <v>1</v>
      </c>
      <c r="P6" s="226">
        <f t="shared" ref="P6:V6" si="0">O6+1</f>
        <v>2</v>
      </c>
      <c r="Q6" s="226">
        <f t="shared" si="0"/>
        <v>3</v>
      </c>
      <c r="R6" s="226">
        <f t="shared" si="0"/>
        <v>4</v>
      </c>
      <c r="S6" s="226">
        <f t="shared" si="0"/>
        <v>5</v>
      </c>
      <c r="T6" s="226">
        <f t="shared" si="0"/>
        <v>6</v>
      </c>
      <c r="U6" s="226">
        <f t="shared" si="0"/>
        <v>7</v>
      </c>
      <c r="V6" s="226">
        <f t="shared" si="0"/>
        <v>8</v>
      </c>
      <c r="W6" s="226"/>
      <c r="X6" s="226"/>
      <c r="Y6" s="226"/>
      <c r="Z6" s="226" t="s">
        <v>27</v>
      </c>
      <c r="AA6" s="226"/>
      <c r="AB6" s="226"/>
      <c r="AC6" s="226"/>
      <c r="AD6" s="226"/>
      <c r="AE6" s="226"/>
      <c r="AF6" s="226"/>
      <c r="AG6" s="226"/>
      <c r="AH6" s="226"/>
      <c r="AI6" s="226"/>
      <c r="AJ6" s="226" t="s">
        <v>28</v>
      </c>
      <c r="AK6" s="226"/>
      <c r="AL6" s="226"/>
      <c r="AM6" s="226"/>
      <c r="AN6" s="226"/>
      <c r="AO6" s="226"/>
      <c r="AP6" s="226"/>
      <c r="AQ6" s="226"/>
      <c r="AR6" s="226"/>
      <c r="AS6" s="226"/>
      <c r="AT6" s="226" t="s">
        <v>29</v>
      </c>
      <c r="AU6" s="226"/>
      <c r="AV6" s="226"/>
      <c r="AW6" s="226"/>
      <c r="AX6" s="226"/>
      <c r="AY6" s="226"/>
      <c r="AZ6" s="226"/>
      <c r="BA6" s="226"/>
      <c r="BB6" s="226"/>
      <c r="BC6" s="226"/>
      <c r="BD6" s="226" t="s">
        <v>30</v>
      </c>
      <c r="BE6" s="226"/>
      <c r="BF6" s="226"/>
      <c r="BG6" s="226"/>
      <c r="BH6" s="226"/>
      <c r="BI6" s="226"/>
      <c r="BJ6" s="226"/>
      <c r="BK6" s="226"/>
      <c r="BL6" s="226"/>
      <c r="BM6" s="226"/>
      <c r="BN6" s="226" t="s">
        <v>31</v>
      </c>
      <c r="BO6" s="226"/>
      <c r="BP6" s="226"/>
      <c r="BQ6" s="226"/>
      <c r="BR6" s="226"/>
      <c r="BS6" s="226"/>
      <c r="BT6" s="226"/>
      <c r="BU6" s="226"/>
      <c r="BV6" s="229">
        <v>8</v>
      </c>
      <c r="BW6" s="230"/>
    </row>
    <row r="7" spans="1:75" ht="23.25" customHeight="1">
      <c r="A7" s="682"/>
      <c r="B7" s="670"/>
      <c r="C7" s="662"/>
      <c r="D7" s="662"/>
      <c r="E7" s="660"/>
      <c r="F7" s="660"/>
      <c r="G7" s="660"/>
      <c r="H7" s="660"/>
      <c r="I7" s="660"/>
      <c r="J7" s="660"/>
      <c r="K7" s="660"/>
      <c r="L7" s="660"/>
      <c r="M7" s="660"/>
      <c r="N7" s="662"/>
      <c r="O7" s="667" t="s">
        <v>309</v>
      </c>
      <c r="P7" s="667"/>
      <c r="Q7" s="667"/>
      <c r="R7" s="667"/>
      <c r="S7" s="667"/>
      <c r="T7" s="667"/>
      <c r="U7" s="667"/>
      <c r="V7" s="667"/>
      <c r="W7" s="667"/>
      <c r="X7" s="667"/>
      <c r="Y7" s="667"/>
      <c r="Z7" s="667"/>
      <c r="AA7" s="667"/>
      <c r="AB7" s="667"/>
      <c r="AC7" s="667"/>
      <c r="AD7" s="667"/>
      <c r="AE7" s="667"/>
      <c r="AF7" s="667"/>
      <c r="AG7" s="667"/>
      <c r="AH7" s="667"/>
      <c r="AI7" s="667"/>
      <c r="AJ7" s="667"/>
      <c r="AK7" s="667"/>
      <c r="AL7" s="667"/>
      <c r="AM7" s="667"/>
      <c r="AN7" s="667"/>
      <c r="AO7" s="667"/>
      <c r="AP7" s="667"/>
      <c r="AQ7" s="667"/>
      <c r="AR7" s="667"/>
      <c r="AS7" s="667"/>
      <c r="AT7" s="667"/>
      <c r="AU7" s="667"/>
      <c r="AV7" s="667"/>
      <c r="AW7" s="667"/>
      <c r="AX7" s="667"/>
      <c r="AY7" s="667"/>
      <c r="AZ7" s="667"/>
      <c r="BA7" s="667"/>
      <c r="BB7" s="667"/>
      <c r="BC7" s="667"/>
      <c r="BD7" s="667"/>
      <c r="BE7" s="667"/>
      <c r="BF7" s="667"/>
      <c r="BG7" s="667"/>
      <c r="BH7" s="667"/>
      <c r="BI7" s="667"/>
      <c r="BJ7" s="667"/>
      <c r="BK7" s="667"/>
      <c r="BL7" s="667"/>
      <c r="BM7" s="667"/>
      <c r="BN7" s="667"/>
      <c r="BO7" s="667"/>
      <c r="BP7" s="667"/>
      <c r="BQ7" s="667"/>
      <c r="BR7" s="667"/>
      <c r="BS7" s="667"/>
      <c r="BT7" s="667"/>
      <c r="BU7" s="667"/>
      <c r="BV7" s="668"/>
      <c r="BW7" s="230"/>
    </row>
    <row r="8" spans="1:75" ht="67.5" customHeight="1" thickBot="1">
      <c r="A8" s="683"/>
      <c r="B8" s="670"/>
      <c r="C8" s="663"/>
      <c r="D8" s="663"/>
      <c r="E8" s="661"/>
      <c r="F8" s="661"/>
      <c r="G8" s="661"/>
      <c r="H8" s="661"/>
      <c r="I8" s="661"/>
      <c r="J8" s="661"/>
      <c r="K8" s="661"/>
      <c r="L8" s="661"/>
      <c r="M8" s="661"/>
      <c r="N8" s="663"/>
      <c r="O8" s="439">
        <v>18</v>
      </c>
      <c r="P8" s="439">
        <v>17</v>
      </c>
      <c r="Q8" s="439">
        <v>18</v>
      </c>
      <c r="R8" s="439">
        <v>17</v>
      </c>
      <c r="S8" s="439">
        <v>18</v>
      </c>
      <c r="T8" s="439">
        <v>17</v>
      </c>
      <c r="U8" s="439">
        <v>18</v>
      </c>
      <c r="V8" s="439"/>
      <c r="W8" s="439"/>
      <c r="X8" s="439"/>
      <c r="Y8" s="439"/>
      <c r="Z8" s="439" t="s">
        <v>32</v>
      </c>
      <c r="AA8" s="439"/>
      <c r="AB8" s="439"/>
      <c r="AC8" s="439"/>
      <c r="AD8" s="439"/>
      <c r="AE8" s="439"/>
      <c r="AF8" s="439"/>
      <c r="AG8" s="439"/>
      <c r="AH8" s="439"/>
      <c r="AI8" s="439"/>
      <c r="AJ8" s="439" t="s">
        <v>32</v>
      </c>
      <c r="AK8" s="439"/>
      <c r="AL8" s="439"/>
      <c r="AM8" s="439"/>
      <c r="AN8" s="439"/>
      <c r="AO8" s="439"/>
      <c r="AP8" s="439"/>
      <c r="AQ8" s="439"/>
      <c r="AR8" s="439"/>
      <c r="AS8" s="439"/>
      <c r="AT8" s="439" t="s">
        <v>32</v>
      </c>
      <c r="AU8" s="439"/>
      <c r="AV8" s="439"/>
      <c r="AW8" s="439"/>
      <c r="AX8" s="439"/>
      <c r="AY8" s="439"/>
      <c r="AZ8" s="439"/>
      <c r="BA8" s="439"/>
      <c r="BB8" s="439"/>
      <c r="BC8" s="439"/>
      <c r="BD8" s="439" t="s">
        <v>32</v>
      </c>
      <c r="BE8" s="439"/>
      <c r="BF8" s="439"/>
      <c r="BG8" s="439"/>
      <c r="BH8" s="439"/>
      <c r="BI8" s="439"/>
      <c r="BJ8" s="439"/>
      <c r="BK8" s="439"/>
      <c r="BL8" s="439"/>
      <c r="BM8" s="439"/>
      <c r="BN8" s="439" t="s">
        <v>32</v>
      </c>
      <c r="BO8" s="439"/>
      <c r="BP8" s="439"/>
      <c r="BQ8" s="439"/>
      <c r="BR8" s="439"/>
      <c r="BS8" s="439"/>
      <c r="BT8" s="439"/>
      <c r="BU8" s="439"/>
      <c r="BV8" s="440">
        <v>10</v>
      </c>
      <c r="BW8" s="231"/>
    </row>
    <row r="9" spans="1:75" ht="14.1" customHeight="1" thickBot="1">
      <c r="A9" s="331">
        <v>1</v>
      </c>
      <c r="B9" s="424">
        <f>A9+1</f>
        <v>2</v>
      </c>
      <c r="C9" s="232">
        <f t="shared" ref="C9:X9" si="1">B9+1</f>
        <v>3</v>
      </c>
      <c r="D9" s="232">
        <f t="shared" si="1"/>
        <v>4</v>
      </c>
      <c r="E9" s="233">
        <v>5</v>
      </c>
      <c r="F9" s="232">
        <v>6</v>
      </c>
      <c r="G9" s="232">
        <v>7</v>
      </c>
      <c r="H9" s="232">
        <v>8</v>
      </c>
      <c r="I9" s="232">
        <f t="shared" si="1"/>
        <v>9</v>
      </c>
      <c r="J9" s="232">
        <f t="shared" si="1"/>
        <v>10</v>
      </c>
      <c r="K9" s="232">
        <f t="shared" si="1"/>
        <v>11</v>
      </c>
      <c r="L9" s="232">
        <f t="shared" si="1"/>
        <v>12</v>
      </c>
      <c r="M9" s="232">
        <f>L9+1</f>
        <v>13</v>
      </c>
      <c r="N9" s="232">
        <f t="shared" si="1"/>
        <v>14</v>
      </c>
      <c r="O9" s="234">
        <f>N9+1</f>
        <v>15</v>
      </c>
      <c r="P9" s="234">
        <f t="shared" si="1"/>
        <v>16</v>
      </c>
      <c r="Q9" s="234">
        <f t="shared" si="1"/>
        <v>17</v>
      </c>
      <c r="R9" s="234">
        <f t="shared" si="1"/>
        <v>18</v>
      </c>
      <c r="S9" s="234">
        <f t="shared" si="1"/>
        <v>19</v>
      </c>
      <c r="T9" s="234">
        <f t="shared" si="1"/>
        <v>20</v>
      </c>
      <c r="U9" s="234">
        <f t="shared" si="1"/>
        <v>21</v>
      </c>
      <c r="V9" s="234">
        <f>U9+1</f>
        <v>22</v>
      </c>
      <c r="W9" s="234">
        <f t="shared" si="1"/>
        <v>23</v>
      </c>
      <c r="X9" s="234">
        <f t="shared" si="1"/>
        <v>24</v>
      </c>
      <c r="Y9" s="235"/>
      <c r="Z9" s="234">
        <v>1</v>
      </c>
      <c r="AA9" s="234">
        <v>2</v>
      </c>
      <c r="AB9" s="234">
        <v>3</v>
      </c>
      <c r="AC9" s="234">
        <v>4</v>
      </c>
      <c r="AD9" s="234">
        <v>5</v>
      </c>
      <c r="AE9" s="234">
        <v>6</v>
      </c>
      <c r="AF9" s="234">
        <v>7</v>
      </c>
      <c r="AG9" s="234">
        <v>8</v>
      </c>
      <c r="AH9" s="234">
        <v>9</v>
      </c>
      <c r="AI9" s="234"/>
      <c r="AJ9" s="234">
        <v>1</v>
      </c>
      <c r="AK9" s="234">
        <v>2</v>
      </c>
      <c r="AL9" s="234">
        <v>3</v>
      </c>
      <c r="AM9" s="234">
        <v>4</v>
      </c>
      <c r="AN9" s="234">
        <v>5</v>
      </c>
      <c r="AO9" s="234">
        <v>6</v>
      </c>
      <c r="AP9" s="234">
        <v>7</v>
      </c>
      <c r="AQ9" s="234">
        <v>8</v>
      </c>
      <c r="AR9" s="234">
        <v>9</v>
      </c>
      <c r="AS9" s="234"/>
      <c r="AT9" s="234">
        <v>1</v>
      </c>
      <c r="AU9" s="234">
        <v>2</v>
      </c>
      <c r="AV9" s="234">
        <v>3</v>
      </c>
      <c r="AW9" s="234">
        <v>4</v>
      </c>
      <c r="AX9" s="234">
        <v>5</v>
      </c>
      <c r="AY9" s="234">
        <v>6</v>
      </c>
      <c r="AZ9" s="234">
        <v>7</v>
      </c>
      <c r="BA9" s="234">
        <v>8</v>
      </c>
      <c r="BB9" s="234">
        <v>9</v>
      </c>
      <c r="BC9" s="234"/>
      <c r="BD9" s="234">
        <v>1</v>
      </c>
      <c r="BE9" s="234">
        <v>2</v>
      </c>
      <c r="BF9" s="234">
        <v>3</v>
      </c>
      <c r="BG9" s="234">
        <v>4</v>
      </c>
      <c r="BH9" s="234">
        <v>5</v>
      </c>
      <c r="BI9" s="234">
        <v>6</v>
      </c>
      <c r="BJ9" s="234">
        <v>7</v>
      </c>
      <c r="BK9" s="234">
        <v>8</v>
      </c>
      <c r="BL9" s="234">
        <v>9</v>
      </c>
      <c r="BM9" s="235"/>
      <c r="BN9" s="234">
        <v>1</v>
      </c>
      <c r="BO9" s="234">
        <v>2</v>
      </c>
      <c r="BP9" s="234">
        <v>3</v>
      </c>
      <c r="BQ9" s="234">
        <v>4</v>
      </c>
      <c r="BR9" s="234">
        <v>5</v>
      </c>
      <c r="BS9" s="234">
        <v>6</v>
      </c>
      <c r="BT9" s="234">
        <v>7</v>
      </c>
      <c r="BU9" s="234">
        <v>8</v>
      </c>
      <c r="BV9" s="236">
        <v>22</v>
      </c>
      <c r="BW9" s="237"/>
    </row>
    <row r="10" spans="1:75" ht="14.1" customHeight="1">
      <c r="A10" s="646" t="s">
        <v>438</v>
      </c>
      <c r="B10" s="647"/>
      <c r="C10" s="647"/>
      <c r="D10" s="647"/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  <c r="AD10" s="647"/>
      <c r="AE10" s="647"/>
      <c r="AF10" s="647"/>
      <c r="AG10" s="647"/>
      <c r="AH10" s="647"/>
      <c r="AI10" s="647"/>
      <c r="AJ10" s="647"/>
      <c r="AK10" s="647"/>
      <c r="AL10" s="647"/>
      <c r="AM10" s="647"/>
      <c r="AN10" s="647"/>
      <c r="AO10" s="647"/>
      <c r="AP10" s="647"/>
      <c r="AQ10" s="647"/>
      <c r="AR10" s="647"/>
      <c r="AS10" s="647"/>
      <c r="AT10" s="647"/>
      <c r="AU10" s="647"/>
      <c r="AV10" s="647"/>
      <c r="AW10" s="647"/>
      <c r="AX10" s="647"/>
      <c r="AY10" s="647"/>
      <c r="AZ10" s="647"/>
      <c r="BA10" s="647"/>
      <c r="BB10" s="647"/>
      <c r="BC10" s="647"/>
      <c r="BD10" s="647"/>
      <c r="BE10" s="647"/>
      <c r="BF10" s="647"/>
      <c r="BG10" s="647"/>
      <c r="BH10" s="647"/>
      <c r="BI10" s="647"/>
      <c r="BJ10" s="647"/>
      <c r="BK10" s="647"/>
      <c r="BL10" s="647"/>
      <c r="BM10" s="647"/>
      <c r="BN10" s="647"/>
      <c r="BO10" s="647"/>
      <c r="BP10" s="647"/>
      <c r="BQ10" s="647"/>
      <c r="BR10" s="647"/>
      <c r="BS10" s="647"/>
      <c r="BT10" s="647"/>
      <c r="BU10" s="647"/>
      <c r="BV10" s="648"/>
    </row>
    <row r="11" spans="1:75" ht="14.1" customHeight="1" thickBot="1">
      <c r="A11" s="649" t="s">
        <v>385</v>
      </c>
      <c r="B11" s="650"/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 s="650"/>
      <c r="AD11" s="650"/>
      <c r="AE11" s="650"/>
      <c r="AF11" s="650"/>
      <c r="AG11" s="650"/>
      <c r="AH11" s="650"/>
      <c r="AI11" s="650"/>
      <c r="AJ11" s="650"/>
      <c r="AK11" s="650"/>
      <c r="AL11" s="650"/>
      <c r="AM11" s="650"/>
      <c r="AN11" s="650"/>
      <c r="AO11" s="650"/>
      <c r="AP11" s="650"/>
      <c r="AQ11" s="650"/>
      <c r="AR11" s="650"/>
      <c r="AS11" s="650"/>
      <c r="AT11" s="650"/>
      <c r="AU11" s="650"/>
      <c r="AV11" s="650"/>
      <c r="AW11" s="650"/>
      <c r="AX11" s="650"/>
      <c r="AY11" s="650"/>
      <c r="AZ11" s="650"/>
      <c r="BA11" s="650"/>
      <c r="BB11" s="650"/>
      <c r="BC11" s="650"/>
      <c r="BD11" s="650"/>
      <c r="BE11" s="650"/>
      <c r="BF11" s="650"/>
      <c r="BG11" s="650"/>
      <c r="BH11" s="650"/>
      <c r="BI11" s="650"/>
      <c r="BJ11" s="650"/>
      <c r="BK11" s="650"/>
      <c r="BL11" s="650"/>
      <c r="BM11" s="650"/>
      <c r="BN11" s="650"/>
      <c r="BO11" s="650"/>
      <c r="BP11" s="650"/>
      <c r="BQ11" s="650"/>
      <c r="BR11" s="650"/>
      <c r="BS11" s="650"/>
      <c r="BT11" s="650"/>
      <c r="BU11" s="650"/>
      <c r="BV11" s="651"/>
    </row>
    <row r="12" spans="1:75" ht="14.1" customHeight="1">
      <c r="A12" s="238" t="s">
        <v>350</v>
      </c>
      <c r="B12" s="342"/>
      <c r="C12" s="239"/>
      <c r="D12" s="239"/>
      <c r="E12" s="239"/>
      <c r="F12" s="239"/>
      <c r="G12" s="239"/>
      <c r="H12" s="240">
        <f>G12*30</f>
        <v>0</v>
      </c>
      <c r="I12" s="240">
        <f>J12+K12+L12</f>
        <v>0</v>
      </c>
      <c r="J12" s="240"/>
      <c r="K12" s="241"/>
      <c r="L12" s="241"/>
      <c r="M12" s="241"/>
      <c r="N12" s="242">
        <f>H12-I12</f>
        <v>0</v>
      </c>
      <c r="O12" s="359"/>
      <c r="P12" s="360"/>
      <c r="Q12" s="361"/>
      <c r="R12" s="361"/>
      <c r="S12" s="361"/>
      <c r="T12" s="361"/>
      <c r="U12" s="361"/>
      <c r="V12" s="361"/>
      <c r="W12" s="362"/>
      <c r="X12" s="362"/>
      <c r="Y12" s="362"/>
      <c r="Z12" s="363" t="str">
        <f t="shared" ref="Z12:AH15" si="2">IF(ISERROR(SEARCH(Z$9,$C12,1)),"-",IF(COUNTIF($C12,Z$9)=1,1,IF(ISERROR(SEARCH(CONCATENATE(Z$9,","),$C12,1)),IF(ISERROR(SEARCH(CONCATENATE(",",Z$9),$C12,1)),"-",1),1)))</f>
        <v>-</v>
      </c>
      <c r="AA12" s="363" t="str">
        <f t="shared" si="2"/>
        <v>-</v>
      </c>
      <c r="AB12" s="363" t="str">
        <f t="shared" si="2"/>
        <v>-</v>
      </c>
      <c r="AC12" s="363" t="str">
        <f t="shared" si="2"/>
        <v>-</v>
      </c>
      <c r="AD12" s="363" t="str">
        <f t="shared" si="2"/>
        <v>-</v>
      </c>
      <c r="AE12" s="363" t="str">
        <f t="shared" si="2"/>
        <v>-</v>
      </c>
      <c r="AF12" s="363" t="str">
        <f t="shared" si="2"/>
        <v>-</v>
      </c>
      <c r="AG12" s="363" t="str">
        <f t="shared" si="2"/>
        <v>-</v>
      </c>
      <c r="AH12" s="363" t="str">
        <f t="shared" si="2"/>
        <v>-</v>
      </c>
      <c r="AI12" s="362"/>
      <c r="AJ12" s="363" t="str">
        <f t="shared" ref="AJ12:AR15" si="3">IF(ISERROR(SEARCH(AJ$9,$D12,1)),"-",IF(COUNTIF($D12,AJ$9)=1,1,IF(ISERROR(SEARCH(CONCATENATE(AJ$9,","),$D12,1)),IF(ISERROR(SEARCH(CONCATENATE(",",AJ$9),$D12,1)),"-",1),1)))</f>
        <v>-</v>
      </c>
      <c r="AK12" s="363" t="str">
        <f t="shared" si="3"/>
        <v>-</v>
      </c>
      <c r="AL12" s="363" t="str">
        <f t="shared" si="3"/>
        <v>-</v>
      </c>
      <c r="AM12" s="363" t="str">
        <f t="shared" si="3"/>
        <v>-</v>
      </c>
      <c r="AN12" s="363" t="str">
        <f t="shared" si="3"/>
        <v>-</v>
      </c>
      <c r="AO12" s="363" t="str">
        <f t="shared" si="3"/>
        <v>-</v>
      </c>
      <c r="AP12" s="363" t="str">
        <f t="shared" si="3"/>
        <v>-</v>
      </c>
      <c r="AQ12" s="363" t="str">
        <f t="shared" si="3"/>
        <v>-</v>
      </c>
      <c r="AR12" s="363" t="str">
        <f t="shared" si="3"/>
        <v>-</v>
      </c>
      <c r="AS12" s="362"/>
      <c r="AT12" s="363" t="str">
        <f>IF(ISERROR(SEARCH(AT$9,$E12,1)),"-",IF(COUNTIF($E12,AT$9)=1,1,IF(ISERROR(SEARCH(CONCATENATE(AT$9,","),$E12,1)),IF(ISERROR(SEARCH(CONCATENATE(",",AT$9),$E12,1)),"-",1),1)))</f>
        <v>-</v>
      </c>
      <c r="AU12" s="363" t="str">
        <f t="shared" ref="AU12:BB15" si="4">IF(ISERROR(SEARCH(AU$9,$E12,1)),"-",IF(COUNTIF($E12,AU$9)=1,1,IF(ISERROR(SEARCH(CONCATENATE(AU$9,","),$E12,1)),IF(ISERROR(SEARCH(CONCATENATE(",",AU$9),$E12,1)),"-",1),1)))</f>
        <v>-</v>
      </c>
      <c r="AV12" s="363" t="str">
        <f t="shared" si="4"/>
        <v>-</v>
      </c>
      <c r="AW12" s="363" t="str">
        <f t="shared" si="4"/>
        <v>-</v>
      </c>
      <c r="AX12" s="363" t="str">
        <f t="shared" si="4"/>
        <v>-</v>
      </c>
      <c r="AY12" s="363" t="str">
        <f t="shared" si="4"/>
        <v>-</v>
      </c>
      <c r="AZ12" s="363" t="str">
        <f t="shared" si="4"/>
        <v>-</v>
      </c>
      <c r="BA12" s="363" t="str">
        <f t="shared" si="4"/>
        <v>-</v>
      </c>
      <c r="BB12" s="363" t="str">
        <f t="shared" si="4"/>
        <v>-</v>
      </c>
      <c r="BC12" s="362"/>
      <c r="BD12" s="363" t="str">
        <f>IF(ISERROR(SEARCH(BD$9,$G12,1)),"-",IF(COUNTIF($G12,BD$9)=1,1,IF(ISERROR(SEARCH(CONCATENATE(BD$9,","),$G12,1)),IF(ISERROR(SEARCH(CONCATENATE(",",BD$9),$G12,1)),"-",1),1)))</f>
        <v>-</v>
      </c>
      <c r="BE12" s="363" t="str">
        <f t="shared" ref="BE12:BL17" si="5">IF(ISERROR(SEARCH(BE$9,$G12,1)),"-",IF(COUNTIF($G12,BE$9)=1,1,IF(ISERROR(SEARCH(CONCATENATE(BE$9,","),$G12,1)),IF(ISERROR(SEARCH(CONCATENATE(",",BE$9),$G12,1)),"-",1),1)))</f>
        <v>-</v>
      </c>
      <c r="BF12" s="363" t="str">
        <f t="shared" si="5"/>
        <v>-</v>
      </c>
      <c r="BG12" s="363" t="str">
        <f t="shared" si="5"/>
        <v>-</v>
      </c>
      <c r="BH12" s="363" t="str">
        <f t="shared" si="5"/>
        <v>-</v>
      </c>
      <c r="BI12" s="363" t="str">
        <f t="shared" si="5"/>
        <v>-</v>
      </c>
      <c r="BJ12" s="363" t="str">
        <f t="shared" si="5"/>
        <v>-</v>
      </c>
      <c r="BK12" s="363" t="str">
        <f t="shared" si="5"/>
        <v>-</v>
      </c>
      <c r="BL12" s="363" t="str">
        <f t="shared" si="5"/>
        <v>-</v>
      </c>
      <c r="BM12" s="362"/>
      <c r="BN12" s="363" t="str">
        <f>IF(ISERROR(SEARCH(BN$9,#REF!,1)),"-",IF(COUNTIF(#REF!,BN$9)=1,1,IF(ISERROR(SEARCH(CONCATENATE(BN$9,","),#REF!,1)),IF(ISERROR(SEARCH(CONCATENATE(",",BN$9),#REF!,1)),"-",1),1)))</f>
        <v>-</v>
      </c>
      <c r="BO12" s="363"/>
      <c r="BP12" s="363"/>
      <c r="BQ12" s="363"/>
      <c r="BR12" s="363"/>
      <c r="BS12" s="363"/>
      <c r="BT12" s="363"/>
      <c r="BU12" s="363"/>
      <c r="BV12" s="364"/>
      <c r="BW12" s="245">
        <f t="shared" ref="BW12:BW43" si="6">H12/2</f>
        <v>0</v>
      </c>
    </row>
    <row r="13" spans="1:75" ht="14.1" customHeight="1">
      <c r="A13" s="246" t="s">
        <v>351</v>
      </c>
      <c r="B13" s="351"/>
      <c r="C13" s="247"/>
      <c r="D13" s="247"/>
      <c r="E13" s="247"/>
      <c r="F13" s="247"/>
      <c r="G13" s="247"/>
      <c r="H13" s="248">
        <f>G13*30</f>
        <v>0</v>
      </c>
      <c r="I13" s="248">
        <f t="shared" ref="I13:I24" si="7">J13+K13+L13</f>
        <v>0</v>
      </c>
      <c r="J13" s="248"/>
      <c r="K13" s="249"/>
      <c r="L13" s="249"/>
      <c r="M13" s="249"/>
      <c r="N13" s="250">
        <f t="shared" ref="N13:N24" si="8">H13-I13</f>
        <v>0</v>
      </c>
      <c r="O13" s="365"/>
      <c r="P13" s="366"/>
      <c r="Q13" s="358"/>
      <c r="R13" s="358"/>
      <c r="S13" s="358"/>
      <c r="T13" s="358"/>
      <c r="U13" s="358"/>
      <c r="V13" s="358"/>
      <c r="W13" s="367"/>
      <c r="X13" s="367"/>
      <c r="Y13" s="367"/>
      <c r="Z13" s="368" t="str">
        <f t="shared" si="2"/>
        <v>-</v>
      </c>
      <c r="AA13" s="368" t="str">
        <f t="shared" si="2"/>
        <v>-</v>
      </c>
      <c r="AB13" s="368" t="str">
        <f t="shared" si="2"/>
        <v>-</v>
      </c>
      <c r="AC13" s="368" t="str">
        <f t="shared" si="2"/>
        <v>-</v>
      </c>
      <c r="AD13" s="368" t="str">
        <f t="shared" si="2"/>
        <v>-</v>
      </c>
      <c r="AE13" s="368" t="str">
        <f t="shared" si="2"/>
        <v>-</v>
      </c>
      <c r="AF13" s="368" t="str">
        <f t="shared" si="2"/>
        <v>-</v>
      </c>
      <c r="AG13" s="368" t="str">
        <f t="shared" si="2"/>
        <v>-</v>
      </c>
      <c r="AH13" s="368" t="str">
        <f t="shared" si="2"/>
        <v>-</v>
      </c>
      <c r="AI13" s="367"/>
      <c r="AJ13" s="368" t="str">
        <f t="shared" si="3"/>
        <v>-</v>
      </c>
      <c r="AK13" s="368" t="str">
        <f t="shared" si="3"/>
        <v>-</v>
      </c>
      <c r="AL13" s="368" t="str">
        <f t="shared" si="3"/>
        <v>-</v>
      </c>
      <c r="AM13" s="368" t="str">
        <f t="shared" si="3"/>
        <v>-</v>
      </c>
      <c r="AN13" s="368" t="str">
        <f t="shared" si="3"/>
        <v>-</v>
      </c>
      <c r="AO13" s="368" t="str">
        <f t="shared" si="3"/>
        <v>-</v>
      </c>
      <c r="AP13" s="368" t="str">
        <f t="shared" si="3"/>
        <v>-</v>
      </c>
      <c r="AQ13" s="368" t="str">
        <f t="shared" si="3"/>
        <v>-</v>
      </c>
      <c r="AR13" s="368" t="str">
        <f t="shared" si="3"/>
        <v>-</v>
      </c>
      <c r="AS13" s="367"/>
      <c r="AT13" s="368" t="str">
        <f>IF(ISERROR(SEARCH(AT$9,$E13,1)),"-",IF(COUNTIF($E13,AT$9)=1,1,IF(ISERROR(SEARCH(CONCATENATE(AT$9,","),$E13,1)),IF(ISERROR(SEARCH(CONCATENATE(",",AT$9),$E13,1)),"-",1),1)))</f>
        <v>-</v>
      </c>
      <c r="AU13" s="368" t="str">
        <f t="shared" si="4"/>
        <v>-</v>
      </c>
      <c r="AV13" s="368" t="str">
        <f t="shared" si="4"/>
        <v>-</v>
      </c>
      <c r="AW13" s="368" t="str">
        <f t="shared" si="4"/>
        <v>-</v>
      </c>
      <c r="AX13" s="368" t="str">
        <f t="shared" si="4"/>
        <v>-</v>
      </c>
      <c r="AY13" s="368" t="str">
        <f t="shared" si="4"/>
        <v>-</v>
      </c>
      <c r="AZ13" s="368" t="str">
        <f t="shared" si="4"/>
        <v>-</v>
      </c>
      <c r="BA13" s="368" t="str">
        <f t="shared" si="4"/>
        <v>-</v>
      </c>
      <c r="BB13" s="368" t="str">
        <f t="shared" si="4"/>
        <v>-</v>
      </c>
      <c r="BC13" s="367"/>
      <c r="BD13" s="368" t="str">
        <f>IF(ISERROR(SEARCH(BD$9,$G13,1)),"-",IF(COUNTIF($G13,BD$9)=1,1,IF(ISERROR(SEARCH(CONCATENATE(BD$9,","),$G13,1)),IF(ISERROR(SEARCH(CONCATENATE(",",BD$9),$G13,1)),"-",1),1)))</f>
        <v>-</v>
      </c>
      <c r="BE13" s="368" t="str">
        <f t="shared" si="5"/>
        <v>-</v>
      </c>
      <c r="BF13" s="368" t="str">
        <f t="shared" si="5"/>
        <v>-</v>
      </c>
      <c r="BG13" s="368" t="str">
        <f t="shared" si="5"/>
        <v>-</v>
      </c>
      <c r="BH13" s="368" t="str">
        <f t="shared" si="5"/>
        <v>-</v>
      </c>
      <c r="BI13" s="368" t="str">
        <f t="shared" si="5"/>
        <v>-</v>
      </c>
      <c r="BJ13" s="368" t="str">
        <f t="shared" si="5"/>
        <v>-</v>
      </c>
      <c r="BK13" s="368" t="str">
        <f t="shared" si="5"/>
        <v>-</v>
      </c>
      <c r="BL13" s="368" t="str">
        <f t="shared" si="5"/>
        <v>-</v>
      </c>
      <c r="BM13" s="367"/>
      <c r="BN13" s="368"/>
      <c r="BO13" s="368"/>
      <c r="BP13" s="368"/>
      <c r="BQ13" s="368"/>
      <c r="BR13" s="368"/>
      <c r="BS13" s="368"/>
      <c r="BT13" s="368"/>
      <c r="BU13" s="368"/>
      <c r="BV13" s="369"/>
      <c r="BW13" s="245">
        <f t="shared" si="6"/>
        <v>0</v>
      </c>
    </row>
    <row r="14" spans="1:75" ht="15.75" customHeight="1">
      <c r="A14" s="253" t="s">
        <v>352</v>
      </c>
      <c r="B14" s="351"/>
      <c r="C14" s="247"/>
      <c r="D14" s="247"/>
      <c r="E14" s="247"/>
      <c r="F14" s="247"/>
      <c r="G14" s="247"/>
      <c r="H14" s="248">
        <f>G14*30</f>
        <v>0</v>
      </c>
      <c r="I14" s="248">
        <f t="shared" si="7"/>
        <v>0</v>
      </c>
      <c r="J14" s="248"/>
      <c r="K14" s="249"/>
      <c r="L14" s="249"/>
      <c r="M14" s="249"/>
      <c r="N14" s="250">
        <f t="shared" si="8"/>
        <v>0</v>
      </c>
      <c r="O14" s="365"/>
      <c r="P14" s="366"/>
      <c r="Q14" s="358"/>
      <c r="R14" s="358"/>
      <c r="S14" s="358"/>
      <c r="T14" s="358"/>
      <c r="U14" s="358"/>
      <c r="V14" s="358"/>
      <c r="W14" s="367"/>
      <c r="X14" s="367"/>
      <c r="Y14" s="367"/>
      <c r="Z14" s="368" t="str">
        <f t="shared" si="2"/>
        <v>-</v>
      </c>
      <c r="AA14" s="368" t="str">
        <f t="shared" si="2"/>
        <v>-</v>
      </c>
      <c r="AB14" s="368" t="str">
        <f t="shared" si="2"/>
        <v>-</v>
      </c>
      <c r="AC14" s="368" t="str">
        <f t="shared" si="2"/>
        <v>-</v>
      </c>
      <c r="AD14" s="368" t="str">
        <f t="shared" si="2"/>
        <v>-</v>
      </c>
      <c r="AE14" s="368" t="str">
        <f t="shared" si="2"/>
        <v>-</v>
      </c>
      <c r="AF14" s="368" t="str">
        <f t="shared" si="2"/>
        <v>-</v>
      </c>
      <c r="AG14" s="368" t="str">
        <f t="shared" si="2"/>
        <v>-</v>
      </c>
      <c r="AH14" s="368" t="str">
        <f t="shared" si="2"/>
        <v>-</v>
      </c>
      <c r="AI14" s="367"/>
      <c r="AJ14" s="368" t="str">
        <f t="shared" si="3"/>
        <v>-</v>
      </c>
      <c r="AK14" s="368" t="str">
        <f t="shared" si="3"/>
        <v>-</v>
      </c>
      <c r="AL14" s="368" t="str">
        <f t="shared" si="3"/>
        <v>-</v>
      </c>
      <c r="AM14" s="368" t="str">
        <f t="shared" si="3"/>
        <v>-</v>
      </c>
      <c r="AN14" s="368" t="str">
        <f t="shared" si="3"/>
        <v>-</v>
      </c>
      <c r="AO14" s="368" t="str">
        <f t="shared" si="3"/>
        <v>-</v>
      </c>
      <c r="AP14" s="368" t="str">
        <f t="shared" si="3"/>
        <v>-</v>
      </c>
      <c r="AQ14" s="368" t="str">
        <f t="shared" si="3"/>
        <v>-</v>
      </c>
      <c r="AR14" s="368" t="str">
        <f t="shared" si="3"/>
        <v>-</v>
      </c>
      <c r="AS14" s="367"/>
      <c r="AT14" s="368" t="str">
        <f>IF(ISERROR(SEARCH(AT$9,$E14,1)),"-",IF(COUNTIF($E14,AT$9)=1,1,IF(ISERROR(SEARCH(CONCATENATE(AT$9,","),$E14,1)),IF(ISERROR(SEARCH(CONCATENATE(",",AT$9),$E14,1)),"-",1),1)))</f>
        <v>-</v>
      </c>
      <c r="AU14" s="368" t="str">
        <f t="shared" si="4"/>
        <v>-</v>
      </c>
      <c r="AV14" s="368" t="str">
        <f t="shared" si="4"/>
        <v>-</v>
      </c>
      <c r="AW14" s="368" t="str">
        <f t="shared" si="4"/>
        <v>-</v>
      </c>
      <c r="AX14" s="368" t="str">
        <f t="shared" si="4"/>
        <v>-</v>
      </c>
      <c r="AY14" s="368" t="str">
        <f t="shared" si="4"/>
        <v>-</v>
      </c>
      <c r="AZ14" s="368" t="str">
        <f t="shared" si="4"/>
        <v>-</v>
      </c>
      <c r="BA14" s="368" t="str">
        <f t="shared" si="4"/>
        <v>-</v>
      </c>
      <c r="BB14" s="368" t="str">
        <f t="shared" si="4"/>
        <v>-</v>
      </c>
      <c r="BC14" s="367"/>
      <c r="BD14" s="368" t="str">
        <f>IF(ISERROR(SEARCH(BD$9,$G14,1)),"-",IF(COUNTIF($G14,BD$9)=1,1,IF(ISERROR(SEARCH(CONCATENATE(BD$9,","),$G14,1)),IF(ISERROR(SEARCH(CONCATENATE(",",BD$9),$G14,1)),"-",1),1)))</f>
        <v>-</v>
      </c>
      <c r="BE14" s="368" t="str">
        <f t="shared" si="5"/>
        <v>-</v>
      </c>
      <c r="BF14" s="368" t="str">
        <f t="shared" si="5"/>
        <v>-</v>
      </c>
      <c r="BG14" s="368" t="str">
        <f t="shared" si="5"/>
        <v>-</v>
      </c>
      <c r="BH14" s="368" t="str">
        <f t="shared" si="5"/>
        <v>-</v>
      </c>
      <c r="BI14" s="368" t="str">
        <f t="shared" si="5"/>
        <v>-</v>
      </c>
      <c r="BJ14" s="368" t="str">
        <f t="shared" si="5"/>
        <v>-</v>
      </c>
      <c r="BK14" s="368" t="str">
        <f t="shared" si="5"/>
        <v>-</v>
      </c>
      <c r="BL14" s="368" t="str">
        <f t="shared" si="5"/>
        <v>-</v>
      </c>
      <c r="BM14" s="367"/>
      <c r="BN14" s="368"/>
      <c r="BO14" s="368"/>
      <c r="BP14" s="368"/>
      <c r="BQ14" s="368"/>
      <c r="BR14" s="368"/>
      <c r="BS14" s="368"/>
      <c r="BT14" s="368"/>
      <c r="BU14" s="368"/>
      <c r="BV14" s="369"/>
      <c r="BW14" s="245">
        <f t="shared" si="6"/>
        <v>0</v>
      </c>
    </row>
    <row r="15" spans="1:75" ht="15.75" customHeight="1">
      <c r="A15" s="253" t="s">
        <v>353</v>
      </c>
      <c r="B15" s="351"/>
      <c r="C15" s="247"/>
      <c r="D15" s="247"/>
      <c r="E15" s="247"/>
      <c r="F15" s="247"/>
      <c r="G15" s="247"/>
      <c r="H15" s="248">
        <f>G15*30</f>
        <v>0</v>
      </c>
      <c r="I15" s="248">
        <f t="shared" si="7"/>
        <v>0</v>
      </c>
      <c r="J15" s="248"/>
      <c r="K15" s="249"/>
      <c r="L15" s="249"/>
      <c r="M15" s="249"/>
      <c r="N15" s="250">
        <f t="shared" si="8"/>
        <v>0</v>
      </c>
      <c r="O15" s="370"/>
      <c r="P15" s="358"/>
      <c r="Q15" s="366">
        <f>I15/17</f>
        <v>0</v>
      </c>
      <c r="R15" s="358"/>
      <c r="S15" s="358"/>
      <c r="T15" s="358"/>
      <c r="U15" s="358"/>
      <c r="V15" s="358"/>
      <c r="W15" s="367"/>
      <c r="X15" s="367"/>
      <c r="Y15" s="367"/>
      <c r="Z15" s="368" t="str">
        <f t="shared" si="2"/>
        <v>-</v>
      </c>
      <c r="AA15" s="368" t="str">
        <f t="shared" si="2"/>
        <v>-</v>
      </c>
      <c r="AB15" s="368" t="str">
        <f t="shared" si="2"/>
        <v>-</v>
      </c>
      <c r="AC15" s="368" t="str">
        <f t="shared" si="2"/>
        <v>-</v>
      </c>
      <c r="AD15" s="368" t="str">
        <f t="shared" si="2"/>
        <v>-</v>
      </c>
      <c r="AE15" s="368" t="str">
        <f t="shared" si="2"/>
        <v>-</v>
      </c>
      <c r="AF15" s="368" t="str">
        <f t="shared" si="2"/>
        <v>-</v>
      </c>
      <c r="AG15" s="368" t="str">
        <f t="shared" si="2"/>
        <v>-</v>
      </c>
      <c r="AH15" s="368" t="str">
        <f t="shared" si="2"/>
        <v>-</v>
      </c>
      <c r="AI15" s="367"/>
      <c r="AJ15" s="368" t="str">
        <f t="shared" si="3"/>
        <v>-</v>
      </c>
      <c r="AK15" s="368" t="str">
        <f t="shared" si="3"/>
        <v>-</v>
      </c>
      <c r="AL15" s="368" t="str">
        <f t="shared" si="3"/>
        <v>-</v>
      </c>
      <c r="AM15" s="368" t="str">
        <f t="shared" si="3"/>
        <v>-</v>
      </c>
      <c r="AN15" s="368" t="str">
        <f t="shared" si="3"/>
        <v>-</v>
      </c>
      <c r="AO15" s="368" t="str">
        <f t="shared" si="3"/>
        <v>-</v>
      </c>
      <c r="AP15" s="368" t="str">
        <f t="shared" si="3"/>
        <v>-</v>
      </c>
      <c r="AQ15" s="368" t="str">
        <f t="shared" si="3"/>
        <v>-</v>
      </c>
      <c r="AR15" s="368" t="str">
        <f t="shared" si="3"/>
        <v>-</v>
      </c>
      <c r="AS15" s="367"/>
      <c r="AT15" s="368" t="str">
        <f>IF(ISERROR(SEARCH(AT$9,$E15,1)),"-",IF(COUNTIF($E15,AT$9)=1,1,IF(ISERROR(SEARCH(CONCATENATE(AT$9,","),$E15,1)),IF(ISERROR(SEARCH(CONCATENATE(",",AT$9),$E15,1)),"-",1),1)))</f>
        <v>-</v>
      </c>
      <c r="AU15" s="368" t="str">
        <f t="shared" si="4"/>
        <v>-</v>
      </c>
      <c r="AV15" s="368" t="str">
        <f t="shared" si="4"/>
        <v>-</v>
      </c>
      <c r="AW15" s="368" t="str">
        <f t="shared" si="4"/>
        <v>-</v>
      </c>
      <c r="AX15" s="368" t="str">
        <f t="shared" si="4"/>
        <v>-</v>
      </c>
      <c r="AY15" s="368" t="str">
        <f t="shared" si="4"/>
        <v>-</v>
      </c>
      <c r="AZ15" s="368" t="str">
        <f t="shared" si="4"/>
        <v>-</v>
      </c>
      <c r="BA15" s="368" t="str">
        <f t="shared" si="4"/>
        <v>-</v>
      </c>
      <c r="BB15" s="368" t="str">
        <f t="shared" si="4"/>
        <v>-</v>
      </c>
      <c r="BC15" s="367"/>
      <c r="BD15" s="368" t="str">
        <f>IF(ISERROR(SEARCH(BD$9,$G15,1)),"-",IF(COUNTIF($G15,BD$9)=1,1,IF(ISERROR(SEARCH(CONCATENATE(BD$9,","),$G15,1)),IF(ISERROR(SEARCH(CONCATENATE(",",BD$9),$G15,1)),"-",1),1)))</f>
        <v>-</v>
      </c>
      <c r="BE15" s="368" t="str">
        <f t="shared" si="5"/>
        <v>-</v>
      </c>
      <c r="BF15" s="368" t="str">
        <f t="shared" si="5"/>
        <v>-</v>
      </c>
      <c r="BG15" s="368" t="str">
        <f t="shared" si="5"/>
        <v>-</v>
      </c>
      <c r="BH15" s="368" t="str">
        <f t="shared" si="5"/>
        <v>-</v>
      </c>
      <c r="BI15" s="368" t="str">
        <f t="shared" si="5"/>
        <v>-</v>
      </c>
      <c r="BJ15" s="368" t="str">
        <f t="shared" si="5"/>
        <v>-</v>
      </c>
      <c r="BK15" s="368" t="str">
        <f t="shared" si="5"/>
        <v>-</v>
      </c>
      <c r="BL15" s="368" t="str">
        <f t="shared" si="5"/>
        <v>-</v>
      </c>
      <c r="BM15" s="367"/>
      <c r="BN15" s="368"/>
      <c r="BO15" s="368"/>
      <c r="BP15" s="368"/>
      <c r="BQ15" s="368"/>
      <c r="BR15" s="368"/>
      <c r="BS15" s="368"/>
      <c r="BT15" s="368"/>
      <c r="BU15" s="368"/>
      <c r="BV15" s="369"/>
      <c r="BW15" s="245">
        <f t="shared" si="6"/>
        <v>0</v>
      </c>
    </row>
    <row r="16" spans="1:75" ht="15.75" customHeight="1">
      <c r="A16" s="253" t="s">
        <v>354</v>
      </c>
      <c r="B16" s="351"/>
      <c r="C16" s="255"/>
      <c r="D16" s="247"/>
      <c r="E16" s="247"/>
      <c r="F16" s="247"/>
      <c r="G16" s="247"/>
      <c r="H16" s="248">
        <f t="shared" ref="H16:H24" si="9">G16*30</f>
        <v>0</v>
      </c>
      <c r="I16" s="248">
        <f t="shared" si="7"/>
        <v>0</v>
      </c>
      <c r="J16" s="248"/>
      <c r="K16" s="249"/>
      <c r="L16" s="249"/>
      <c r="M16" s="249"/>
      <c r="N16" s="250">
        <f t="shared" si="8"/>
        <v>0</v>
      </c>
      <c r="O16" s="370"/>
      <c r="P16" s="366">
        <f>I16/15</f>
        <v>0</v>
      </c>
      <c r="Q16" s="366"/>
      <c r="R16" s="358"/>
      <c r="S16" s="358"/>
      <c r="T16" s="358"/>
      <c r="U16" s="358"/>
      <c r="V16" s="358"/>
      <c r="W16" s="367"/>
      <c r="X16" s="367"/>
      <c r="Y16" s="367"/>
      <c r="Z16" s="368" t="str">
        <f t="shared" ref="Z16:AH24" si="10">IF(ISERROR(SEARCH(Z$9,$C16,1)),"-",IF(COUNTIF($C16,Z$9)=1,1,IF(ISERROR(SEARCH(CONCATENATE(Z$9,","),$C16,1)),IF(ISERROR(SEARCH(CONCATENATE(",",Z$9),$C16,1)),"-",1),1)))</f>
        <v>-</v>
      </c>
      <c r="AA16" s="368" t="str">
        <f t="shared" si="10"/>
        <v>-</v>
      </c>
      <c r="AB16" s="368" t="str">
        <f t="shared" si="10"/>
        <v>-</v>
      </c>
      <c r="AC16" s="368" t="str">
        <f t="shared" si="10"/>
        <v>-</v>
      </c>
      <c r="AD16" s="368" t="str">
        <f t="shared" si="10"/>
        <v>-</v>
      </c>
      <c r="AE16" s="368" t="str">
        <f t="shared" si="10"/>
        <v>-</v>
      </c>
      <c r="AF16" s="368" t="str">
        <f t="shared" si="10"/>
        <v>-</v>
      </c>
      <c r="AG16" s="368" t="str">
        <f t="shared" si="10"/>
        <v>-</v>
      </c>
      <c r="AH16" s="368" t="str">
        <f t="shared" si="10"/>
        <v>-</v>
      </c>
      <c r="AI16" s="367"/>
      <c r="AJ16" s="368" t="str">
        <f t="shared" ref="AJ16:AR24" si="11">IF(ISERROR(SEARCH(AJ$9,$D16,1)),"-",IF(COUNTIF($D16,AJ$9)=1,1,IF(ISERROR(SEARCH(CONCATENATE(AJ$9,","),$D16,1)),IF(ISERROR(SEARCH(CONCATENATE(",",AJ$9),$D16,1)),"-",1),1)))</f>
        <v>-</v>
      </c>
      <c r="AK16" s="368" t="str">
        <f t="shared" si="11"/>
        <v>-</v>
      </c>
      <c r="AL16" s="368" t="str">
        <f t="shared" si="11"/>
        <v>-</v>
      </c>
      <c r="AM16" s="368" t="str">
        <f t="shared" si="11"/>
        <v>-</v>
      </c>
      <c r="AN16" s="368" t="str">
        <f t="shared" si="11"/>
        <v>-</v>
      </c>
      <c r="AO16" s="368" t="str">
        <f t="shared" si="11"/>
        <v>-</v>
      </c>
      <c r="AP16" s="368" t="str">
        <f t="shared" si="11"/>
        <v>-</v>
      </c>
      <c r="AQ16" s="368" t="str">
        <f t="shared" si="11"/>
        <v>-</v>
      </c>
      <c r="AR16" s="368" t="str">
        <f t="shared" si="11"/>
        <v>-</v>
      </c>
      <c r="AS16" s="367"/>
      <c r="AT16" s="368" t="str">
        <f t="shared" ref="AT16:BB24" si="12">IF(ISERROR(SEARCH(AT$9,$E16,1)),"-",IF(COUNTIF($E16,AT$9)=1,1,IF(ISERROR(SEARCH(CONCATENATE(AT$9,","),$E16,1)),IF(ISERROR(SEARCH(CONCATENATE(",",AT$9),$E16,1)),"-",1),1)))</f>
        <v>-</v>
      </c>
      <c r="AU16" s="368" t="str">
        <f t="shared" si="12"/>
        <v>-</v>
      </c>
      <c r="AV16" s="368" t="str">
        <f t="shared" si="12"/>
        <v>-</v>
      </c>
      <c r="AW16" s="368" t="str">
        <f t="shared" si="12"/>
        <v>-</v>
      </c>
      <c r="AX16" s="368" t="str">
        <f t="shared" si="12"/>
        <v>-</v>
      </c>
      <c r="AY16" s="368" t="str">
        <f t="shared" si="12"/>
        <v>-</v>
      </c>
      <c r="AZ16" s="368" t="str">
        <f t="shared" si="12"/>
        <v>-</v>
      </c>
      <c r="BA16" s="368" t="str">
        <f t="shared" si="12"/>
        <v>-</v>
      </c>
      <c r="BB16" s="368" t="str">
        <f t="shared" si="12"/>
        <v>-</v>
      </c>
      <c r="BC16" s="367"/>
      <c r="BD16" s="368" t="str">
        <f t="shared" ref="BD16:BL24" si="13">IF(ISERROR(SEARCH(BD$9,$G16,1)),"-",IF(COUNTIF($G16,BD$9)=1,1,IF(ISERROR(SEARCH(CONCATENATE(BD$9,","),$G16,1)),IF(ISERROR(SEARCH(CONCATENATE(",",BD$9),$G16,1)),"-",1),1)))</f>
        <v>-</v>
      </c>
      <c r="BE16" s="368" t="str">
        <f t="shared" si="5"/>
        <v>-</v>
      </c>
      <c r="BF16" s="368" t="str">
        <f t="shared" si="5"/>
        <v>-</v>
      </c>
      <c r="BG16" s="368" t="str">
        <f t="shared" si="5"/>
        <v>-</v>
      </c>
      <c r="BH16" s="368" t="str">
        <f t="shared" si="5"/>
        <v>-</v>
      </c>
      <c r="BI16" s="368" t="str">
        <f t="shared" si="5"/>
        <v>-</v>
      </c>
      <c r="BJ16" s="368" t="str">
        <f t="shared" si="5"/>
        <v>-</v>
      </c>
      <c r="BK16" s="368" t="str">
        <f t="shared" si="5"/>
        <v>-</v>
      </c>
      <c r="BL16" s="368" t="str">
        <f t="shared" si="5"/>
        <v>-</v>
      </c>
      <c r="BM16" s="367"/>
      <c r="BN16" s="368"/>
      <c r="BO16" s="368"/>
      <c r="BP16" s="368"/>
      <c r="BQ16" s="368"/>
      <c r="BR16" s="368"/>
      <c r="BS16" s="368"/>
      <c r="BT16" s="368"/>
      <c r="BU16" s="368"/>
      <c r="BV16" s="369"/>
      <c r="BW16" s="245">
        <f t="shared" si="6"/>
        <v>0</v>
      </c>
    </row>
    <row r="17" spans="1:75" ht="15.75" customHeight="1">
      <c r="A17" s="253" t="s">
        <v>355</v>
      </c>
      <c r="B17" s="351"/>
      <c r="C17" s="247"/>
      <c r="D17" s="247"/>
      <c r="E17" s="247"/>
      <c r="F17" s="247"/>
      <c r="G17" s="247"/>
      <c r="H17" s="248">
        <f t="shared" si="9"/>
        <v>0</v>
      </c>
      <c r="I17" s="248">
        <f t="shared" si="7"/>
        <v>0</v>
      </c>
      <c r="J17" s="248"/>
      <c r="K17" s="249"/>
      <c r="L17" s="249"/>
      <c r="M17" s="249"/>
      <c r="N17" s="250">
        <f t="shared" si="8"/>
        <v>0</v>
      </c>
      <c r="O17" s="370"/>
      <c r="P17" s="358"/>
      <c r="Q17" s="366">
        <f>I17/17</f>
        <v>0</v>
      </c>
      <c r="R17" s="358"/>
      <c r="S17" s="358"/>
      <c r="T17" s="358"/>
      <c r="U17" s="358"/>
      <c r="V17" s="358"/>
      <c r="W17" s="367"/>
      <c r="X17" s="367"/>
      <c r="Y17" s="367"/>
      <c r="Z17" s="368" t="str">
        <f t="shared" si="10"/>
        <v>-</v>
      </c>
      <c r="AA17" s="368" t="str">
        <f t="shared" si="10"/>
        <v>-</v>
      </c>
      <c r="AB17" s="368" t="str">
        <f t="shared" si="10"/>
        <v>-</v>
      </c>
      <c r="AC17" s="368" t="str">
        <f t="shared" si="10"/>
        <v>-</v>
      </c>
      <c r="AD17" s="368" t="str">
        <f t="shared" si="10"/>
        <v>-</v>
      </c>
      <c r="AE17" s="368" t="str">
        <f t="shared" si="10"/>
        <v>-</v>
      </c>
      <c r="AF17" s="368" t="str">
        <f t="shared" si="10"/>
        <v>-</v>
      </c>
      <c r="AG17" s="368" t="str">
        <f t="shared" si="10"/>
        <v>-</v>
      </c>
      <c r="AH17" s="368" t="str">
        <f t="shared" si="10"/>
        <v>-</v>
      </c>
      <c r="AI17" s="367"/>
      <c r="AJ17" s="368" t="str">
        <f t="shared" si="11"/>
        <v>-</v>
      </c>
      <c r="AK17" s="368" t="str">
        <f t="shared" si="11"/>
        <v>-</v>
      </c>
      <c r="AL17" s="368" t="str">
        <f t="shared" si="11"/>
        <v>-</v>
      </c>
      <c r="AM17" s="368" t="str">
        <f t="shared" si="11"/>
        <v>-</v>
      </c>
      <c r="AN17" s="368" t="str">
        <f t="shared" si="11"/>
        <v>-</v>
      </c>
      <c r="AO17" s="368" t="str">
        <f t="shared" si="11"/>
        <v>-</v>
      </c>
      <c r="AP17" s="368" t="str">
        <f t="shared" si="11"/>
        <v>-</v>
      </c>
      <c r="AQ17" s="368" t="str">
        <f t="shared" si="11"/>
        <v>-</v>
      </c>
      <c r="AR17" s="368" t="str">
        <f t="shared" si="11"/>
        <v>-</v>
      </c>
      <c r="AS17" s="367"/>
      <c r="AT17" s="368" t="str">
        <f t="shared" si="12"/>
        <v>-</v>
      </c>
      <c r="AU17" s="368" t="str">
        <f t="shared" si="12"/>
        <v>-</v>
      </c>
      <c r="AV17" s="368" t="str">
        <f t="shared" si="12"/>
        <v>-</v>
      </c>
      <c r="AW17" s="368" t="str">
        <f t="shared" si="12"/>
        <v>-</v>
      </c>
      <c r="AX17" s="368" t="str">
        <f t="shared" si="12"/>
        <v>-</v>
      </c>
      <c r="AY17" s="368" t="str">
        <f t="shared" si="12"/>
        <v>-</v>
      </c>
      <c r="AZ17" s="368" t="str">
        <f t="shared" si="12"/>
        <v>-</v>
      </c>
      <c r="BA17" s="368" t="str">
        <f t="shared" si="12"/>
        <v>-</v>
      </c>
      <c r="BB17" s="368" t="str">
        <f t="shared" si="12"/>
        <v>-</v>
      </c>
      <c r="BC17" s="367"/>
      <c r="BD17" s="368" t="str">
        <f t="shared" si="13"/>
        <v>-</v>
      </c>
      <c r="BE17" s="368" t="str">
        <f t="shared" si="5"/>
        <v>-</v>
      </c>
      <c r="BF17" s="368" t="str">
        <f t="shared" si="5"/>
        <v>-</v>
      </c>
      <c r="BG17" s="368" t="str">
        <f t="shared" si="5"/>
        <v>-</v>
      </c>
      <c r="BH17" s="368" t="str">
        <f t="shared" si="5"/>
        <v>-</v>
      </c>
      <c r="BI17" s="368" t="str">
        <f t="shared" si="5"/>
        <v>-</v>
      </c>
      <c r="BJ17" s="368" t="str">
        <f t="shared" si="5"/>
        <v>-</v>
      </c>
      <c r="BK17" s="368" t="str">
        <f t="shared" si="5"/>
        <v>-</v>
      </c>
      <c r="BL17" s="368" t="str">
        <f t="shared" si="5"/>
        <v>-</v>
      </c>
      <c r="BM17" s="367"/>
      <c r="BN17" s="368"/>
      <c r="BO17" s="368"/>
      <c r="BP17" s="368"/>
      <c r="BQ17" s="368"/>
      <c r="BR17" s="368"/>
      <c r="BS17" s="368"/>
      <c r="BT17" s="368"/>
      <c r="BU17" s="368"/>
      <c r="BV17" s="369"/>
      <c r="BW17" s="245">
        <f t="shared" si="6"/>
        <v>0</v>
      </c>
    </row>
    <row r="18" spans="1:75" ht="14.1" customHeight="1">
      <c r="A18" s="253" t="s">
        <v>356</v>
      </c>
      <c r="B18" s="351"/>
      <c r="C18" s="247"/>
      <c r="D18" s="247"/>
      <c r="E18" s="247"/>
      <c r="F18" s="247"/>
      <c r="G18" s="247"/>
      <c r="H18" s="248">
        <f t="shared" si="9"/>
        <v>0</v>
      </c>
      <c r="I18" s="248">
        <f t="shared" si="7"/>
        <v>0</v>
      </c>
      <c r="J18" s="248"/>
      <c r="K18" s="249"/>
      <c r="L18" s="249"/>
      <c r="M18" s="249"/>
      <c r="N18" s="250">
        <f t="shared" si="8"/>
        <v>0</v>
      </c>
      <c r="O18" s="365">
        <f>I18/18</f>
        <v>0</v>
      </c>
      <c r="P18" s="366"/>
      <c r="Q18" s="366"/>
      <c r="R18" s="358"/>
      <c r="S18" s="358"/>
      <c r="T18" s="358"/>
      <c r="U18" s="358"/>
      <c r="V18" s="358"/>
      <c r="W18" s="367"/>
      <c r="X18" s="367"/>
      <c r="Y18" s="367"/>
      <c r="Z18" s="368" t="str">
        <f t="shared" si="10"/>
        <v>-</v>
      </c>
      <c r="AA18" s="368" t="str">
        <f t="shared" si="10"/>
        <v>-</v>
      </c>
      <c r="AB18" s="368" t="str">
        <f t="shared" si="10"/>
        <v>-</v>
      </c>
      <c r="AC18" s="368" t="str">
        <f t="shared" si="10"/>
        <v>-</v>
      </c>
      <c r="AD18" s="368" t="str">
        <f t="shared" si="10"/>
        <v>-</v>
      </c>
      <c r="AE18" s="368" t="str">
        <f t="shared" si="10"/>
        <v>-</v>
      </c>
      <c r="AF18" s="368" t="str">
        <f t="shared" si="10"/>
        <v>-</v>
      </c>
      <c r="AG18" s="368" t="str">
        <f t="shared" si="10"/>
        <v>-</v>
      </c>
      <c r="AH18" s="368" t="str">
        <f t="shared" si="10"/>
        <v>-</v>
      </c>
      <c r="AI18" s="367"/>
      <c r="AJ18" s="368" t="str">
        <f t="shared" si="11"/>
        <v>-</v>
      </c>
      <c r="AK18" s="368" t="str">
        <f t="shared" si="11"/>
        <v>-</v>
      </c>
      <c r="AL18" s="368" t="str">
        <f t="shared" si="11"/>
        <v>-</v>
      </c>
      <c r="AM18" s="368" t="str">
        <f t="shared" si="11"/>
        <v>-</v>
      </c>
      <c r="AN18" s="368" t="str">
        <f t="shared" si="11"/>
        <v>-</v>
      </c>
      <c r="AO18" s="368" t="str">
        <f t="shared" si="11"/>
        <v>-</v>
      </c>
      <c r="AP18" s="368" t="str">
        <f t="shared" si="11"/>
        <v>-</v>
      </c>
      <c r="AQ18" s="368" t="str">
        <f t="shared" si="11"/>
        <v>-</v>
      </c>
      <c r="AR18" s="368" t="str">
        <f t="shared" si="11"/>
        <v>-</v>
      </c>
      <c r="AS18" s="367"/>
      <c r="AT18" s="368" t="str">
        <f t="shared" si="12"/>
        <v>-</v>
      </c>
      <c r="AU18" s="368" t="str">
        <f t="shared" si="12"/>
        <v>-</v>
      </c>
      <c r="AV18" s="368" t="str">
        <f t="shared" si="12"/>
        <v>-</v>
      </c>
      <c r="AW18" s="368" t="str">
        <f t="shared" si="12"/>
        <v>-</v>
      </c>
      <c r="AX18" s="368" t="str">
        <f t="shared" si="12"/>
        <v>-</v>
      </c>
      <c r="AY18" s="368" t="str">
        <f t="shared" si="12"/>
        <v>-</v>
      </c>
      <c r="AZ18" s="368" t="str">
        <f t="shared" si="12"/>
        <v>-</v>
      </c>
      <c r="BA18" s="368" t="str">
        <f t="shared" si="12"/>
        <v>-</v>
      </c>
      <c r="BB18" s="368" t="str">
        <f t="shared" si="12"/>
        <v>-</v>
      </c>
      <c r="BC18" s="367"/>
      <c r="BD18" s="368" t="str">
        <f t="shared" si="13"/>
        <v>-</v>
      </c>
      <c r="BE18" s="368" t="str">
        <f t="shared" si="13"/>
        <v>-</v>
      </c>
      <c r="BF18" s="368" t="str">
        <f t="shared" si="13"/>
        <v>-</v>
      </c>
      <c r="BG18" s="368" t="str">
        <f t="shared" si="13"/>
        <v>-</v>
      </c>
      <c r="BH18" s="368" t="str">
        <f t="shared" si="13"/>
        <v>-</v>
      </c>
      <c r="BI18" s="368" t="str">
        <f t="shared" si="13"/>
        <v>-</v>
      </c>
      <c r="BJ18" s="368" t="str">
        <f t="shared" si="13"/>
        <v>-</v>
      </c>
      <c r="BK18" s="368" t="str">
        <f t="shared" si="13"/>
        <v>-</v>
      </c>
      <c r="BL18" s="368" t="str">
        <f t="shared" si="13"/>
        <v>-</v>
      </c>
      <c r="BM18" s="367"/>
      <c r="BN18" s="368"/>
      <c r="BO18" s="368"/>
      <c r="BP18" s="368"/>
      <c r="BQ18" s="368"/>
      <c r="BR18" s="368"/>
      <c r="BS18" s="368"/>
      <c r="BT18" s="368"/>
      <c r="BU18" s="368"/>
      <c r="BV18" s="369"/>
      <c r="BW18" s="245">
        <f t="shared" si="6"/>
        <v>0</v>
      </c>
    </row>
    <row r="19" spans="1:75">
      <c r="A19" s="253" t="s">
        <v>357</v>
      </c>
      <c r="B19" s="351"/>
      <c r="C19" s="247"/>
      <c r="D19" s="247"/>
      <c r="E19" s="247"/>
      <c r="F19" s="247"/>
      <c r="G19" s="247"/>
      <c r="H19" s="248">
        <f t="shared" si="9"/>
        <v>0</v>
      </c>
      <c r="I19" s="248">
        <f t="shared" si="7"/>
        <v>0</v>
      </c>
      <c r="J19" s="248"/>
      <c r="K19" s="249"/>
      <c r="L19" s="249"/>
      <c r="M19" s="249"/>
      <c r="N19" s="250">
        <f t="shared" si="8"/>
        <v>0</v>
      </c>
      <c r="O19" s="365"/>
      <c r="P19" s="366">
        <f>I19/15</f>
        <v>0</v>
      </c>
      <c r="Q19" s="366"/>
      <c r="R19" s="358"/>
      <c r="S19" s="358"/>
      <c r="T19" s="358"/>
      <c r="U19" s="358"/>
      <c r="V19" s="358"/>
      <c r="W19" s="367"/>
      <c r="X19" s="367"/>
      <c r="Y19" s="367"/>
      <c r="Z19" s="368" t="str">
        <f t="shared" si="10"/>
        <v>-</v>
      </c>
      <c r="AA19" s="368" t="str">
        <f t="shared" si="10"/>
        <v>-</v>
      </c>
      <c r="AB19" s="368" t="str">
        <f t="shared" si="10"/>
        <v>-</v>
      </c>
      <c r="AC19" s="368" t="str">
        <f t="shared" si="10"/>
        <v>-</v>
      </c>
      <c r="AD19" s="368" t="str">
        <f t="shared" si="10"/>
        <v>-</v>
      </c>
      <c r="AE19" s="368" t="str">
        <f t="shared" si="10"/>
        <v>-</v>
      </c>
      <c r="AF19" s="368" t="str">
        <f t="shared" si="10"/>
        <v>-</v>
      </c>
      <c r="AG19" s="368" t="str">
        <f t="shared" si="10"/>
        <v>-</v>
      </c>
      <c r="AH19" s="368" t="str">
        <f t="shared" si="10"/>
        <v>-</v>
      </c>
      <c r="AI19" s="367"/>
      <c r="AJ19" s="368" t="str">
        <f t="shared" si="11"/>
        <v>-</v>
      </c>
      <c r="AK19" s="368" t="str">
        <f t="shared" si="11"/>
        <v>-</v>
      </c>
      <c r="AL19" s="368" t="str">
        <f t="shared" si="11"/>
        <v>-</v>
      </c>
      <c r="AM19" s="368" t="str">
        <f t="shared" si="11"/>
        <v>-</v>
      </c>
      <c r="AN19" s="368" t="str">
        <f t="shared" si="11"/>
        <v>-</v>
      </c>
      <c r="AO19" s="368" t="str">
        <f t="shared" si="11"/>
        <v>-</v>
      </c>
      <c r="AP19" s="368" t="str">
        <f t="shared" si="11"/>
        <v>-</v>
      </c>
      <c r="AQ19" s="368" t="str">
        <f t="shared" si="11"/>
        <v>-</v>
      </c>
      <c r="AR19" s="368" t="str">
        <f t="shared" si="11"/>
        <v>-</v>
      </c>
      <c r="AS19" s="367"/>
      <c r="AT19" s="368" t="str">
        <f t="shared" si="12"/>
        <v>-</v>
      </c>
      <c r="AU19" s="368" t="str">
        <f t="shared" si="12"/>
        <v>-</v>
      </c>
      <c r="AV19" s="368" t="str">
        <f t="shared" si="12"/>
        <v>-</v>
      </c>
      <c r="AW19" s="368" t="str">
        <f t="shared" si="12"/>
        <v>-</v>
      </c>
      <c r="AX19" s="368" t="str">
        <f t="shared" si="12"/>
        <v>-</v>
      </c>
      <c r="AY19" s="368" t="str">
        <f t="shared" si="12"/>
        <v>-</v>
      </c>
      <c r="AZ19" s="368" t="str">
        <f t="shared" si="12"/>
        <v>-</v>
      </c>
      <c r="BA19" s="368" t="str">
        <f t="shared" si="12"/>
        <v>-</v>
      </c>
      <c r="BB19" s="368" t="str">
        <f t="shared" si="12"/>
        <v>-</v>
      </c>
      <c r="BC19" s="367"/>
      <c r="BD19" s="368" t="str">
        <f t="shared" si="13"/>
        <v>-</v>
      </c>
      <c r="BE19" s="368" t="str">
        <f t="shared" si="13"/>
        <v>-</v>
      </c>
      <c r="BF19" s="368" t="str">
        <f t="shared" si="13"/>
        <v>-</v>
      </c>
      <c r="BG19" s="368" t="str">
        <f t="shared" si="13"/>
        <v>-</v>
      </c>
      <c r="BH19" s="368" t="str">
        <f t="shared" si="13"/>
        <v>-</v>
      </c>
      <c r="BI19" s="368" t="str">
        <f t="shared" si="13"/>
        <v>-</v>
      </c>
      <c r="BJ19" s="368" t="str">
        <f t="shared" si="13"/>
        <v>-</v>
      </c>
      <c r="BK19" s="368" t="str">
        <f t="shared" si="13"/>
        <v>-</v>
      </c>
      <c r="BL19" s="368" t="str">
        <f t="shared" si="13"/>
        <v>-</v>
      </c>
      <c r="BM19" s="367"/>
      <c r="BN19" s="368"/>
      <c r="BO19" s="368"/>
      <c r="BP19" s="368"/>
      <c r="BQ19" s="368"/>
      <c r="BR19" s="368"/>
      <c r="BS19" s="368"/>
      <c r="BT19" s="368"/>
      <c r="BU19" s="368"/>
      <c r="BV19" s="369"/>
      <c r="BW19" s="245">
        <f t="shared" si="6"/>
        <v>0</v>
      </c>
    </row>
    <row r="20" spans="1:75">
      <c r="A20" s="253" t="s">
        <v>358</v>
      </c>
      <c r="B20" s="351"/>
      <c r="C20" s="247"/>
      <c r="D20" s="247"/>
      <c r="E20" s="247"/>
      <c r="F20" s="247"/>
      <c r="G20" s="247"/>
      <c r="H20" s="248">
        <f t="shared" si="9"/>
        <v>0</v>
      </c>
      <c r="I20" s="248">
        <f t="shared" si="7"/>
        <v>0</v>
      </c>
      <c r="J20" s="248"/>
      <c r="K20" s="249"/>
      <c r="L20" s="249"/>
      <c r="M20" s="249"/>
      <c r="N20" s="250">
        <f t="shared" si="8"/>
        <v>0</v>
      </c>
      <c r="O20" s="365"/>
      <c r="P20" s="366">
        <f>I20/15</f>
        <v>0</v>
      </c>
      <c r="Q20" s="366"/>
      <c r="R20" s="358"/>
      <c r="S20" s="358"/>
      <c r="T20" s="358"/>
      <c r="U20" s="358"/>
      <c r="V20" s="358"/>
      <c r="W20" s="367"/>
      <c r="X20" s="367"/>
      <c r="Y20" s="367"/>
      <c r="Z20" s="368"/>
      <c r="AA20" s="368"/>
      <c r="AB20" s="368"/>
      <c r="AC20" s="368"/>
      <c r="AD20" s="368"/>
      <c r="AE20" s="368"/>
      <c r="AF20" s="368"/>
      <c r="AG20" s="368"/>
      <c r="AH20" s="368"/>
      <c r="AI20" s="367"/>
      <c r="AJ20" s="368"/>
      <c r="AK20" s="368"/>
      <c r="AL20" s="368"/>
      <c r="AM20" s="368"/>
      <c r="AN20" s="368"/>
      <c r="AO20" s="368"/>
      <c r="AP20" s="368"/>
      <c r="AQ20" s="368"/>
      <c r="AR20" s="368"/>
      <c r="AS20" s="367"/>
      <c r="AT20" s="368"/>
      <c r="AU20" s="368"/>
      <c r="AV20" s="368"/>
      <c r="AW20" s="368"/>
      <c r="AX20" s="368"/>
      <c r="AY20" s="368"/>
      <c r="AZ20" s="368"/>
      <c r="BA20" s="368"/>
      <c r="BB20" s="368"/>
      <c r="BC20" s="367"/>
      <c r="BD20" s="368" t="str">
        <f t="shared" si="13"/>
        <v>-</v>
      </c>
      <c r="BE20" s="368" t="str">
        <f t="shared" si="13"/>
        <v>-</v>
      </c>
      <c r="BF20" s="368" t="str">
        <f t="shared" si="13"/>
        <v>-</v>
      </c>
      <c r="BG20" s="368" t="str">
        <f t="shared" si="13"/>
        <v>-</v>
      </c>
      <c r="BH20" s="368" t="str">
        <f t="shared" si="13"/>
        <v>-</v>
      </c>
      <c r="BI20" s="368" t="str">
        <f t="shared" si="13"/>
        <v>-</v>
      </c>
      <c r="BJ20" s="368" t="str">
        <f t="shared" si="13"/>
        <v>-</v>
      </c>
      <c r="BK20" s="368" t="str">
        <f t="shared" si="13"/>
        <v>-</v>
      </c>
      <c r="BL20" s="368" t="str">
        <f t="shared" si="13"/>
        <v>-</v>
      </c>
      <c r="BM20" s="367"/>
      <c r="BN20" s="368"/>
      <c r="BO20" s="368"/>
      <c r="BP20" s="368"/>
      <c r="BQ20" s="368"/>
      <c r="BR20" s="368"/>
      <c r="BS20" s="368"/>
      <c r="BT20" s="368"/>
      <c r="BU20" s="368"/>
      <c r="BV20" s="369"/>
      <c r="BW20" s="245">
        <f t="shared" si="6"/>
        <v>0</v>
      </c>
    </row>
    <row r="21" spans="1:75">
      <c r="A21" s="253" t="s">
        <v>359</v>
      </c>
      <c r="B21" s="425"/>
      <c r="C21" s="247"/>
      <c r="D21" s="247"/>
      <c r="E21" s="247"/>
      <c r="F21" s="247"/>
      <c r="G21" s="247"/>
      <c r="H21" s="248">
        <f t="shared" si="9"/>
        <v>0</v>
      </c>
      <c r="I21" s="248">
        <f t="shared" si="7"/>
        <v>0</v>
      </c>
      <c r="J21" s="248"/>
      <c r="K21" s="249"/>
      <c r="L21" s="249"/>
      <c r="M21" s="249"/>
      <c r="N21" s="250">
        <f t="shared" si="8"/>
        <v>0</v>
      </c>
      <c r="O21" s="370"/>
      <c r="P21" s="358"/>
      <c r="Q21" s="366"/>
      <c r="R21" s="366">
        <f>I21/17</f>
        <v>0</v>
      </c>
      <c r="S21" s="358"/>
      <c r="T21" s="358"/>
      <c r="U21" s="358"/>
      <c r="V21" s="358"/>
      <c r="W21" s="367"/>
      <c r="X21" s="367"/>
      <c r="Y21" s="367"/>
      <c r="Z21" s="368" t="str">
        <f t="shared" si="10"/>
        <v>-</v>
      </c>
      <c r="AA21" s="368" t="str">
        <f t="shared" si="10"/>
        <v>-</v>
      </c>
      <c r="AB21" s="368" t="str">
        <f t="shared" si="10"/>
        <v>-</v>
      </c>
      <c r="AC21" s="368" t="str">
        <f t="shared" si="10"/>
        <v>-</v>
      </c>
      <c r="AD21" s="368" t="str">
        <f t="shared" si="10"/>
        <v>-</v>
      </c>
      <c r="AE21" s="368" t="str">
        <f t="shared" si="10"/>
        <v>-</v>
      </c>
      <c r="AF21" s="368" t="str">
        <f t="shared" si="10"/>
        <v>-</v>
      </c>
      <c r="AG21" s="368" t="str">
        <f t="shared" si="10"/>
        <v>-</v>
      </c>
      <c r="AH21" s="368" t="str">
        <f t="shared" si="10"/>
        <v>-</v>
      </c>
      <c r="AI21" s="367"/>
      <c r="AJ21" s="368" t="str">
        <f t="shared" si="11"/>
        <v>-</v>
      </c>
      <c r="AK21" s="368" t="str">
        <f t="shared" si="11"/>
        <v>-</v>
      </c>
      <c r="AL21" s="368" t="str">
        <f t="shared" si="11"/>
        <v>-</v>
      </c>
      <c r="AM21" s="368" t="str">
        <f t="shared" si="11"/>
        <v>-</v>
      </c>
      <c r="AN21" s="368" t="str">
        <f t="shared" si="11"/>
        <v>-</v>
      </c>
      <c r="AO21" s="368" t="str">
        <f t="shared" si="11"/>
        <v>-</v>
      </c>
      <c r="AP21" s="368" t="str">
        <f t="shared" si="11"/>
        <v>-</v>
      </c>
      <c r="AQ21" s="368" t="str">
        <f t="shared" si="11"/>
        <v>-</v>
      </c>
      <c r="AR21" s="368" t="str">
        <f t="shared" si="11"/>
        <v>-</v>
      </c>
      <c r="AS21" s="367"/>
      <c r="AT21" s="368" t="str">
        <f t="shared" si="12"/>
        <v>-</v>
      </c>
      <c r="AU21" s="368" t="str">
        <f t="shared" si="12"/>
        <v>-</v>
      </c>
      <c r="AV21" s="368" t="str">
        <f t="shared" si="12"/>
        <v>-</v>
      </c>
      <c r="AW21" s="368" t="str">
        <f t="shared" si="12"/>
        <v>-</v>
      </c>
      <c r="AX21" s="368" t="str">
        <f t="shared" si="12"/>
        <v>-</v>
      </c>
      <c r="AY21" s="368" t="str">
        <f t="shared" si="12"/>
        <v>-</v>
      </c>
      <c r="AZ21" s="368" t="str">
        <f t="shared" si="12"/>
        <v>-</v>
      </c>
      <c r="BA21" s="368" t="str">
        <f t="shared" si="12"/>
        <v>-</v>
      </c>
      <c r="BB21" s="368" t="str">
        <f t="shared" si="12"/>
        <v>-</v>
      </c>
      <c r="BC21" s="367"/>
      <c r="BD21" s="368" t="str">
        <f t="shared" si="13"/>
        <v>-</v>
      </c>
      <c r="BE21" s="368" t="str">
        <f t="shared" si="13"/>
        <v>-</v>
      </c>
      <c r="BF21" s="368" t="str">
        <f t="shared" si="13"/>
        <v>-</v>
      </c>
      <c r="BG21" s="368" t="str">
        <f t="shared" si="13"/>
        <v>-</v>
      </c>
      <c r="BH21" s="368" t="str">
        <f t="shared" si="13"/>
        <v>-</v>
      </c>
      <c r="BI21" s="368" t="str">
        <f t="shared" si="13"/>
        <v>-</v>
      </c>
      <c r="BJ21" s="368" t="str">
        <f t="shared" si="13"/>
        <v>-</v>
      </c>
      <c r="BK21" s="368" t="str">
        <f t="shared" si="13"/>
        <v>-</v>
      </c>
      <c r="BL21" s="368" t="str">
        <f t="shared" si="13"/>
        <v>-</v>
      </c>
      <c r="BM21" s="367"/>
      <c r="BN21" s="368"/>
      <c r="BO21" s="368"/>
      <c r="BP21" s="368"/>
      <c r="BQ21" s="368"/>
      <c r="BR21" s="368"/>
      <c r="BS21" s="368"/>
      <c r="BT21" s="368"/>
      <c r="BU21" s="368"/>
      <c r="BV21" s="369"/>
      <c r="BW21" s="245">
        <f t="shared" si="6"/>
        <v>0</v>
      </c>
    </row>
    <row r="22" spans="1:75">
      <c r="A22" s="253" t="s">
        <v>360</v>
      </c>
      <c r="B22" s="351"/>
      <c r="C22" s="247"/>
      <c r="D22" s="247"/>
      <c r="E22" s="247"/>
      <c r="F22" s="247"/>
      <c r="G22" s="247"/>
      <c r="H22" s="248">
        <f t="shared" si="9"/>
        <v>0</v>
      </c>
      <c r="I22" s="248">
        <f t="shared" si="7"/>
        <v>0</v>
      </c>
      <c r="J22" s="248"/>
      <c r="K22" s="249"/>
      <c r="L22" s="249"/>
      <c r="M22" s="249"/>
      <c r="N22" s="250">
        <f t="shared" si="8"/>
        <v>0</v>
      </c>
      <c r="O22" s="370"/>
      <c r="P22" s="358"/>
      <c r="Q22" s="366">
        <f>I22/17</f>
        <v>0</v>
      </c>
      <c r="R22" s="366"/>
      <c r="S22" s="358"/>
      <c r="T22" s="358"/>
      <c r="U22" s="358"/>
      <c r="V22" s="358"/>
      <c r="W22" s="367"/>
      <c r="X22" s="367"/>
      <c r="Y22" s="367"/>
      <c r="Z22" s="368" t="str">
        <f t="shared" si="10"/>
        <v>-</v>
      </c>
      <c r="AA22" s="368" t="str">
        <f t="shared" si="10"/>
        <v>-</v>
      </c>
      <c r="AB22" s="368" t="str">
        <f t="shared" si="10"/>
        <v>-</v>
      </c>
      <c r="AC22" s="368" t="str">
        <f t="shared" si="10"/>
        <v>-</v>
      </c>
      <c r="AD22" s="368" t="str">
        <f t="shared" si="10"/>
        <v>-</v>
      </c>
      <c r="AE22" s="368" t="str">
        <f t="shared" si="10"/>
        <v>-</v>
      </c>
      <c r="AF22" s="368" t="str">
        <f t="shared" si="10"/>
        <v>-</v>
      </c>
      <c r="AG22" s="368" t="str">
        <f t="shared" si="10"/>
        <v>-</v>
      </c>
      <c r="AH22" s="368" t="str">
        <f t="shared" si="10"/>
        <v>-</v>
      </c>
      <c r="AI22" s="367"/>
      <c r="AJ22" s="368" t="str">
        <f t="shared" si="11"/>
        <v>-</v>
      </c>
      <c r="AK22" s="368" t="str">
        <f t="shared" si="11"/>
        <v>-</v>
      </c>
      <c r="AL22" s="368" t="str">
        <f t="shared" si="11"/>
        <v>-</v>
      </c>
      <c r="AM22" s="368" t="str">
        <f t="shared" si="11"/>
        <v>-</v>
      </c>
      <c r="AN22" s="368" t="str">
        <f t="shared" si="11"/>
        <v>-</v>
      </c>
      <c r="AO22" s="368" t="str">
        <f t="shared" si="11"/>
        <v>-</v>
      </c>
      <c r="AP22" s="368" t="str">
        <f t="shared" si="11"/>
        <v>-</v>
      </c>
      <c r="AQ22" s="368" t="str">
        <f t="shared" si="11"/>
        <v>-</v>
      </c>
      <c r="AR22" s="368" t="str">
        <f t="shared" si="11"/>
        <v>-</v>
      </c>
      <c r="AS22" s="367"/>
      <c r="AT22" s="368" t="str">
        <f t="shared" si="12"/>
        <v>-</v>
      </c>
      <c r="AU22" s="368" t="str">
        <f t="shared" si="12"/>
        <v>-</v>
      </c>
      <c r="AV22" s="368" t="str">
        <f t="shared" si="12"/>
        <v>-</v>
      </c>
      <c r="AW22" s="368" t="str">
        <f t="shared" si="12"/>
        <v>-</v>
      </c>
      <c r="AX22" s="368" t="str">
        <f t="shared" si="12"/>
        <v>-</v>
      </c>
      <c r="AY22" s="368" t="str">
        <f t="shared" si="12"/>
        <v>-</v>
      </c>
      <c r="AZ22" s="368" t="str">
        <f t="shared" si="12"/>
        <v>-</v>
      </c>
      <c r="BA22" s="368" t="str">
        <f t="shared" si="12"/>
        <v>-</v>
      </c>
      <c r="BB22" s="368" t="str">
        <f t="shared" si="12"/>
        <v>-</v>
      </c>
      <c r="BC22" s="367"/>
      <c r="BD22" s="368" t="str">
        <f t="shared" si="13"/>
        <v>-</v>
      </c>
      <c r="BE22" s="368" t="str">
        <f t="shared" si="13"/>
        <v>-</v>
      </c>
      <c r="BF22" s="368" t="str">
        <f t="shared" si="13"/>
        <v>-</v>
      </c>
      <c r="BG22" s="368" t="str">
        <f t="shared" si="13"/>
        <v>-</v>
      </c>
      <c r="BH22" s="368" t="str">
        <f t="shared" si="13"/>
        <v>-</v>
      </c>
      <c r="BI22" s="368" t="str">
        <f t="shared" si="13"/>
        <v>-</v>
      </c>
      <c r="BJ22" s="368" t="str">
        <f t="shared" si="13"/>
        <v>-</v>
      </c>
      <c r="BK22" s="368" t="str">
        <f t="shared" si="13"/>
        <v>-</v>
      </c>
      <c r="BL22" s="368" t="str">
        <f t="shared" si="13"/>
        <v>-</v>
      </c>
      <c r="BM22" s="367"/>
      <c r="BN22" s="368"/>
      <c r="BO22" s="368"/>
      <c r="BP22" s="368"/>
      <c r="BQ22" s="368"/>
      <c r="BR22" s="368"/>
      <c r="BS22" s="368"/>
      <c r="BT22" s="368"/>
      <c r="BU22" s="368"/>
      <c r="BV22" s="369"/>
      <c r="BW22" s="245">
        <f t="shared" si="6"/>
        <v>0</v>
      </c>
    </row>
    <row r="23" spans="1:75">
      <c r="A23" s="253" t="s">
        <v>361</v>
      </c>
      <c r="B23" s="351"/>
      <c r="C23" s="256"/>
      <c r="D23" s="257"/>
      <c r="E23" s="258"/>
      <c r="F23" s="258"/>
      <c r="G23" s="257"/>
      <c r="H23" s="259">
        <f>G23*30</f>
        <v>0</v>
      </c>
      <c r="I23" s="259">
        <f>J23+K23+L23</f>
        <v>0</v>
      </c>
      <c r="J23" s="259"/>
      <c r="K23" s="260"/>
      <c r="L23" s="260"/>
      <c r="M23" s="260"/>
      <c r="N23" s="250">
        <f>H23-I23</f>
        <v>0</v>
      </c>
      <c r="O23" s="370"/>
      <c r="P23" s="358"/>
      <c r="Q23" s="358"/>
      <c r="R23" s="366"/>
      <c r="S23" s="366"/>
      <c r="T23" s="366"/>
      <c r="U23" s="358"/>
      <c r="V23" s="358"/>
      <c r="W23" s="367"/>
      <c r="X23" s="367"/>
      <c r="Y23" s="367"/>
      <c r="Z23" s="368" t="str">
        <f t="shared" ref="Z23:AH23" si="14">IF(ISERROR(SEARCH(Z$9,$C23,1)),"-",IF(COUNTIF($C23,Z$9)=1,1,IF(ISERROR(SEARCH(CONCATENATE(Z$9,","),$C23,1)),IF(ISERROR(SEARCH(CONCATENATE(",",Z$9),$C23,1)),"-",1),1)))</f>
        <v>-</v>
      </c>
      <c r="AA23" s="368" t="str">
        <f t="shared" si="14"/>
        <v>-</v>
      </c>
      <c r="AB23" s="368" t="str">
        <f t="shared" si="14"/>
        <v>-</v>
      </c>
      <c r="AC23" s="368" t="str">
        <f t="shared" si="14"/>
        <v>-</v>
      </c>
      <c r="AD23" s="368" t="str">
        <f t="shared" si="14"/>
        <v>-</v>
      </c>
      <c r="AE23" s="368" t="str">
        <f t="shared" si="14"/>
        <v>-</v>
      </c>
      <c r="AF23" s="368" t="str">
        <f t="shared" si="14"/>
        <v>-</v>
      </c>
      <c r="AG23" s="368" t="str">
        <f t="shared" si="14"/>
        <v>-</v>
      </c>
      <c r="AH23" s="368" t="str">
        <f t="shared" si="14"/>
        <v>-</v>
      </c>
      <c r="AI23" s="367"/>
      <c r="AJ23" s="368" t="str">
        <f t="shared" ref="AJ23:AR23" si="15">IF(ISERROR(SEARCH(AJ$9,$D23,1)),"-",IF(COUNTIF($D23,AJ$9)=1,1,IF(ISERROR(SEARCH(CONCATENATE(AJ$9,","),$D23,1)),IF(ISERROR(SEARCH(CONCATENATE(",",AJ$9),$D23,1)),"-",1),1)))</f>
        <v>-</v>
      </c>
      <c r="AK23" s="368" t="str">
        <f t="shared" si="15"/>
        <v>-</v>
      </c>
      <c r="AL23" s="368" t="str">
        <f t="shared" si="15"/>
        <v>-</v>
      </c>
      <c r="AM23" s="368" t="str">
        <f t="shared" si="15"/>
        <v>-</v>
      </c>
      <c r="AN23" s="368" t="str">
        <f t="shared" si="15"/>
        <v>-</v>
      </c>
      <c r="AO23" s="368" t="str">
        <f t="shared" si="15"/>
        <v>-</v>
      </c>
      <c r="AP23" s="368" t="str">
        <f t="shared" si="15"/>
        <v>-</v>
      </c>
      <c r="AQ23" s="368" t="str">
        <f t="shared" si="15"/>
        <v>-</v>
      </c>
      <c r="AR23" s="368" t="str">
        <f t="shared" si="15"/>
        <v>-</v>
      </c>
      <c r="AS23" s="367"/>
      <c r="AT23" s="368" t="str">
        <f t="shared" ref="AT23:BB23" si="16">IF(ISERROR(SEARCH(AT$9,$E23,1)),"-",IF(COUNTIF($E23,AT$9)=1,1,IF(ISERROR(SEARCH(CONCATENATE(AT$9,","),$E23,1)),IF(ISERROR(SEARCH(CONCATENATE(",",AT$9),$E23,1)),"-",1),1)))</f>
        <v>-</v>
      </c>
      <c r="AU23" s="368" t="str">
        <f t="shared" si="16"/>
        <v>-</v>
      </c>
      <c r="AV23" s="368" t="str">
        <f t="shared" si="16"/>
        <v>-</v>
      </c>
      <c r="AW23" s="368" t="str">
        <f t="shared" si="16"/>
        <v>-</v>
      </c>
      <c r="AX23" s="368" t="str">
        <f t="shared" si="16"/>
        <v>-</v>
      </c>
      <c r="AY23" s="368" t="str">
        <f t="shared" si="16"/>
        <v>-</v>
      </c>
      <c r="AZ23" s="368" t="str">
        <f t="shared" si="16"/>
        <v>-</v>
      </c>
      <c r="BA23" s="368" t="str">
        <f t="shared" si="16"/>
        <v>-</v>
      </c>
      <c r="BB23" s="368" t="str">
        <f t="shared" si="16"/>
        <v>-</v>
      </c>
      <c r="BC23" s="367"/>
      <c r="BD23" s="368" t="str">
        <f t="shared" ref="BD23:BL23" si="17">IF(ISERROR(SEARCH(BD$9,$G23,1)),"-",IF(COUNTIF($G23,BD$9)=1,1,IF(ISERROR(SEARCH(CONCATENATE(BD$9,","),$G23,1)),IF(ISERROR(SEARCH(CONCATENATE(",",BD$9),$G23,1)),"-",1),1)))</f>
        <v>-</v>
      </c>
      <c r="BE23" s="368" t="str">
        <f t="shared" si="17"/>
        <v>-</v>
      </c>
      <c r="BF23" s="368" t="str">
        <f t="shared" si="17"/>
        <v>-</v>
      </c>
      <c r="BG23" s="368" t="str">
        <f t="shared" si="17"/>
        <v>-</v>
      </c>
      <c r="BH23" s="368" t="str">
        <f t="shared" si="17"/>
        <v>-</v>
      </c>
      <c r="BI23" s="368" t="str">
        <f t="shared" si="17"/>
        <v>-</v>
      </c>
      <c r="BJ23" s="368" t="str">
        <f t="shared" si="17"/>
        <v>-</v>
      </c>
      <c r="BK23" s="368" t="str">
        <f t="shared" si="17"/>
        <v>-</v>
      </c>
      <c r="BL23" s="368" t="str">
        <f t="shared" si="17"/>
        <v>-</v>
      </c>
      <c r="BM23" s="367"/>
      <c r="BN23" s="368"/>
      <c r="BO23" s="368"/>
      <c r="BP23" s="368"/>
      <c r="BQ23" s="368"/>
      <c r="BR23" s="368"/>
      <c r="BS23" s="368"/>
      <c r="BT23" s="368"/>
      <c r="BU23" s="368"/>
      <c r="BV23" s="369"/>
      <c r="BW23" s="245">
        <f t="shared" si="6"/>
        <v>0</v>
      </c>
    </row>
    <row r="24" spans="1:75" ht="15" customHeight="1">
      <c r="A24" s="261" t="s">
        <v>362</v>
      </c>
      <c r="B24" s="352"/>
      <c r="C24" s="262"/>
      <c r="D24" s="263"/>
      <c r="E24" s="263"/>
      <c r="F24" s="263"/>
      <c r="G24" s="263"/>
      <c r="H24" s="264">
        <f t="shared" si="9"/>
        <v>0</v>
      </c>
      <c r="I24" s="264">
        <f t="shared" si="7"/>
        <v>0</v>
      </c>
      <c r="J24" s="264"/>
      <c r="K24" s="265"/>
      <c r="L24" s="265"/>
      <c r="M24" s="265"/>
      <c r="N24" s="266">
        <f t="shared" si="8"/>
        <v>0</v>
      </c>
      <c r="O24" s="371"/>
      <c r="P24" s="372"/>
      <c r="Q24" s="372"/>
      <c r="R24" s="373">
        <f>I24/17</f>
        <v>0</v>
      </c>
      <c r="S24" s="372"/>
      <c r="T24" s="372"/>
      <c r="U24" s="372"/>
      <c r="V24" s="372"/>
      <c r="W24" s="374"/>
      <c r="X24" s="374"/>
      <c r="Y24" s="374"/>
      <c r="Z24" s="375" t="str">
        <f t="shared" si="10"/>
        <v>-</v>
      </c>
      <c r="AA24" s="375" t="str">
        <f t="shared" si="10"/>
        <v>-</v>
      </c>
      <c r="AB24" s="375" t="str">
        <f t="shared" si="10"/>
        <v>-</v>
      </c>
      <c r="AC24" s="375" t="str">
        <f t="shared" si="10"/>
        <v>-</v>
      </c>
      <c r="AD24" s="375" t="str">
        <f t="shared" si="10"/>
        <v>-</v>
      </c>
      <c r="AE24" s="375" t="str">
        <f t="shared" si="10"/>
        <v>-</v>
      </c>
      <c r="AF24" s="375" t="str">
        <f t="shared" si="10"/>
        <v>-</v>
      </c>
      <c r="AG24" s="375" t="str">
        <f t="shared" si="10"/>
        <v>-</v>
      </c>
      <c r="AH24" s="375" t="str">
        <f t="shared" si="10"/>
        <v>-</v>
      </c>
      <c r="AI24" s="374"/>
      <c r="AJ24" s="375" t="str">
        <f t="shared" si="11"/>
        <v>-</v>
      </c>
      <c r="AK24" s="375" t="str">
        <f t="shared" si="11"/>
        <v>-</v>
      </c>
      <c r="AL24" s="375" t="str">
        <f t="shared" si="11"/>
        <v>-</v>
      </c>
      <c r="AM24" s="375" t="str">
        <f t="shared" si="11"/>
        <v>-</v>
      </c>
      <c r="AN24" s="375" t="str">
        <f t="shared" si="11"/>
        <v>-</v>
      </c>
      <c r="AO24" s="375" t="str">
        <f t="shared" si="11"/>
        <v>-</v>
      </c>
      <c r="AP24" s="375" t="str">
        <f t="shared" si="11"/>
        <v>-</v>
      </c>
      <c r="AQ24" s="375" t="str">
        <f t="shared" si="11"/>
        <v>-</v>
      </c>
      <c r="AR24" s="375" t="str">
        <f t="shared" si="11"/>
        <v>-</v>
      </c>
      <c r="AS24" s="374"/>
      <c r="AT24" s="375" t="str">
        <f t="shared" si="12"/>
        <v>-</v>
      </c>
      <c r="AU24" s="375" t="str">
        <f t="shared" si="12"/>
        <v>-</v>
      </c>
      <c r="AV24" s="375" t="str">
        <f t="shared" si="12"/>
        <v>-</v>
      </c>
      <c r="AW24" s="375" t="str">
        <f t="shared" si="12"/>
        <v>-</v>
      </c>
      <c r="AX24" s="375" t="str">
        <f t="shared" si="12"/>
        <v>-</v>
      </c>
      <c r="AY24" s="375" t="str">
        <f t="shared" si="12"/>
        <v>-</v>
      </c>
      <c r="AZ24" s="375" t="str">
        <f t="shared" si="12"/>
        <v>-</v>
      </c>
      <c r="BA24" s="375" t="str">
        <f t="shared" si="12"/>
        <v>-</v>
      </c>
      <c r="BB24" s="375" t="str">
        <f t="shared" si="12"/>
        <v>-</v>
      </c>
      <c r="BC24" s="374"/>
      <c r="BD24" s="375" t="str">
        <f t="shared" si="13"/>
        <v>-</v>
      </c>
      <c r="BE24" s="375" t="str">
        <f t="shared" si="13"/>
        <v>-</v>
      </c>
      <c r="BF24" s="375" t="str">
        <f t="shared" si="13"/>
        <v>-</v>
      </c>
      <c r="BG24" s="375" t="str">
        <f t="shared" si="13"/>
        <v>-</v>
      </c>
      <c r="BH24" s="375" t="str">
        <f t="shared" si="13"/>
        <v>-</v>
      </c>
      <c r="BI24" s="375" t="str">
        <f t="shared" si="13"/>
        <v>-</v>
      </c>
      <c r="BJ24" s="375" t="str">
        <f t="shared" si="13"/>
        <v>-</v>
      </c>
      <c r="BK24" s="375" t="str">
        <f t="shared" si="13"/>
        <v>-</v>
      </c>
      <c r="BL24" s="375" t="str">
        <f t="shared" si="13"/>
        <v>-</v>
      </c>
      <c r="BM24" s="374"/>
      <c r="BN24" s="375"/>
      <c r="BO24" s="375"/>
      <c r="BP24" s="375"/>
      <c r="BQ24" s="375"/>
      <c r="BR24" s="375"/>
      <c r="BS24" s="375"/>
      <c r="BT24" s="375"/>
      <c r="BU24" s="375"/>
      <c r="BV24" s="376"/>
      <c r="BW24" s="245">
        <f t="shared" si="6"/>
        <v>0</v>
      </c>
    </row>
    <row r="25" spans="1:75" ht="15.75" thickBot="1">
      <c r="A25" s="253" t="s">
        <v>382</v>
      </c>
      <c r="B25" s="425"/>
      <c r="C25" s="256"/>
      <c r="D25" s="257"/>
      <c r="E25" s="258"/>
      <c r="F25" s="258"/>
      <c r="G25" s="257"/>
      <c r="H25" s="259">
        <f>G25*30</f>
        <v>0</v>
      </c>
      <c r="I25" s="259">
        <f>J25+K25+L25</f>
        <v>0</v>
      </c>
      <c r="J25" s="259"/>
      <c r="K25" s="260"/>
      <c r="L25" s="260"/>
      <c r="M25" s="260"/>
      <c r="N25" s="250">
        <f>H25-I25</f>
        <v>0</v>
      </c>
      <c r="O25" s="370"/>
      <c r="P25" s="358"/>
      <c r="Q25" s="358"/>
      <c r="R25" s="366">
        <f>I25/17</f>
        <v>0</v>
      </c>
      <c r="S25" s="366"/>
      <c r="T25" s="366"/>
      <c r="U25" s="366"/>
      <c r="V25" s="358"/>
      <c r="W25" s="367"/>
      <c r="X25" s="367"/>
      <c r="Y25" s="367"/>
      <c r="Z25" s="368" t="str">
        <f t="shared" ref="Z25:AH25" si="18">IF(ISERROR(SEARCH(Z$9,$C25,1)),"-",IF(COUNTIF($C25,Z$9)=1,1,IF(ISERROR(SEARCH(CONCATENATE(Z$9,","),$C25,1)),IF(ISERROR(SEARCH(CONCATENATE(",",Z$9),$C25,1)),"-",1),1)))</f>
        <v>-</v>
      </c>
      <c r="AA25" s="368" t="str">
        <f t="shared" si="18"/>
        <v>-</v>
      </c>
      <c r="AB25" s="368" t="str">
        <f t="shared" si="18"/>
        <v>-</v>
      </c>
      <c r="AC25" s="368" t="str">
        <f t="shared" si="18"/>
        <v>-</v>
      </c>
      <c r="AD25" s="368" t="str">
        <f t="shared" si="18"/>
        <v>-</v>
      </c>
      <c r="AE25" s="368" t="str">
        <f t="shared" si="18"/>
        <v>-</v>
      </c>
      <c r="AF25" s="368" t="str">
        <f t="shared" si="18"/>
        <v>-</v>
      </c>
      <c r="AG25" s="368" t="str">
        <f t="shared" si="18"/>
        <v>-</v>
      </c>
      <c r="AH25" s="368" t="str">
        <f t="shared" si="18"/>
        <v>-</v>
      </c>
      <c r="AI25" s="367"/>
      <c r="AJ25" s="368" t="str">
        <f t="shared" ref="AJ25:AR25" si="19">IF(ISERROR(SEARCH(AJ$9,$D25,1)),"-",IF(COUNTIF($D25,AJ$9)=1,1,IF(ISERROR(SEARCH(CONCATENATE(AJ$9,","),$D25,1)),IF(ISERROR(SEARCH(CONCATENATE(",",AJ$9),$D25,1)),"-",1),1)))</f>
        <v>-</v>
      </c>
      <c r="AK25" s="368" t="str">
        <f t="shared" si="19"/>
        <v>-</v>
      </c>
      <c r="AL25" s="368" t="str">
        <f t="shared" si="19"/>
        <v>-</v>
      </c>
      <c r="AM25" s="368" t="str">
        <f t="shared" si="19"/>
        <v>-</v>
      </c>
      <c r="AN25" s="368" t="str">
        <f t="shared" si="19"/>
        <v>-</v>
      </c>
      <c r="AO25" s="368" t="str">
        <f t="shared" si="19"/>
        <v>-</v>
      </c>
      <c r="AP25" s="368" t="str">
        <f t="shared" si="19"/>
        <v>-</v>
      </c>
      <c r="AQ25" s="368" t="str">
        <f t="shared" si="19"/>
        <v>-</v>
      </c>
      <c r="AR25" s="368" t="str">
        <f t="shared" si="19"/>
        <v>-</v>
      </c>
      <c r="AS25" s="367"/>
      <c r="AT25" s="368" t="str">
        <f t="shared" ref="AT25:BB25" si="20">IF(ISERROR(SEARCH(AT$9,$E25,1)),"-",IF(COUNTIF($E25,AT$9)=1,1,IF(ISERROR(SEARCH(CONCATENATE(AT$9,","),$E25,1)),IF(ISERROR(SEARCH(CONCATENATE(",",AT$9),$E25,1)),"-",1),1)))</f>
        <v>-</v>
      </c>
      <c r="AU25" s="368" t="str">
        <f t="shared" si="20"/>
        <v>-</v>
      </c>
      <c r="AV25" s="368" t="str">
        <f t="shared" si="20"/>
        <v>-</v>
      </c>
      <c r="AW25" s="368" t="str">
        <f t="shared" si="20"/>
        <v>-</v>
      </c>
      <c r="AX25" s="368" t="str">
        <f t="shared" si="20"/>
        <v>-</v>
      </c>
      <c r="AY25" s="368" t="str">
        <f t="shared" si="20"/>
        <v>-</v>
      </c>
      <c r="AZ25" s="368" t="str">
        <f t="shared" si="20"/>
        <v>-</v>
      </c>
      <c r="BA25" s="368" t="str">
        <f t="shared" si="20"/>
        <v>-</v>
      </c>
      <c r="BB25" s="368" t="str">
        <f t="shared" si="20"/>
        <v>-</v>
      </c>
      <c r="BC25" s="367"/>
      <c r="BD25" s="368" t="str">
        <f t="shared" ref="BD25:BL25" si="21">IF(ISERROR(SEARCH(BD$9,$G25,1)),"-",IF(COUNTIF($G25,BD$9)=1,1,IF(ISERROR(SEARCH(CONCATENATE(BD$9,","),$G25,1)),IF(ISERROR(SEARCH(CONCATENATE(",",BD$9),$G25,1)),"-",1),1)))</f>
        <v>-</v>
      </c>
      <c r="BE25" s="368" t="str">
        <f t="shared" si="21"/>
        <v>-</v>
      </c>
      <c r="BF25" s="368" t="str">
        <f t="shared" si="21"/>
        <v>-</v>
      </c>
      <c r="BG25" s="368" t="str">
        <f t="shared" si="21"/>
        <v>-</v>
      </c>
      <c r="BH25" s="368" t="str">
        <f t="shared" si="21"/>
        <v>-</v>
      </c>
      <c r="BI25" s="368" t="str">
        <f t="shared" si="21"/>
        <v>-</v>
      </c>
      <c r="BJ25" s="368" t="str">
        <f t="shared" si="21"/>
        <v>-</v>
      </c>
      <c r="BK25" s="368" t="str">
        <f t="shared" si="21"/>
        <v>-</v>
      </c>
      <c r="BL25" s="368" t="str">
        <f t="shared" si="21"/>
        <v>-</v>
      </c>
      <c r="BM25" s="367"/>
      <c r="BN25" s="368"/>
      <c r="BO25" s="368"/>
      <c r="BP25" s="368"/>
      <c r="BQ25" s="368"/>
      <c r="BR25" s="368"/>
      <c r="BS25" s="368"/>
      <c r="BT25" s="368"/>
      <c r="BU25" s="368"/>
      <c r="BV25" s="369"/>
      <c r="BW25" s="245">
        <f t="shared" si="6"/>
        <v>0</v>
      </c>
    </row>
    <row r="26" spans="1:75" s="272" customFormat="1" ht="15.75" thickBot="1">
      <c r="A26" s="332"/>
      <c r="B26" s="426" t="s">
        <v>304</v>
      </c>
      <c r="C26" s="267">
        <f>COUNT(C12:C25)</f>
        <v>0</v>
      </c>
      <c r="D26" s="267">
        <f>COUNT(D12:D25)</f>
        <v>0</v>
      </c>
      <c r="E26" s="268"/>
      <c r="F26" s="268"/>
      <c r="G26" s="269">
        <f>SUM(G12:G25)</f>
        <v>0</v>
      </c>
      <c r="H26" s="270">
        <f t="shared" ref="H26:BS26" si="22">SUM(H12:H25)</f>
        <v>0</v>
      </c>
      <c r="I26" s="270">
        <f t="shared" si="22"/>
        <v>0</v>
      </c>
      <c r="J26" s="270">
        <f t="shared" si="22"/>
        <v>0</v>
      </c>
      <c r="K26" s="270">
        <f t="shared" si="22"/>
        <v>0</v>
      </c>
      <c r="L26" s="270">
        <f t="shared" si="22"/>
        <v>0</v>
      </c>
      <c r="M26" s="270">
        <f t="shared" si="22"/>
        <v>0</v>
      </c>
      <c r="N26" s="271">
        <f t="shared" si="22"/>
        <v>0</v>
      </c>
      <c r="O26" s="379">
        <f t="shared" si="22"/>
        <v>0</v>
      </c>
      <c r="P26" s="380">
        <f t="shared" si="22"/>
        <v>0</v>
      </c>
      <c r="Q26" s="380">
        <f t="shared" si="22"/>
        <v>0</v>
      </c>
      <c r="R26" s="380">
        <f t="shared" si="22"/>
        <v>0</v>
      </c>
      <c r="S26" s="380">
        <f t="shared" si="22"/>
        <v>0</v>
      </c>
      <c r="T26" s="380">
        <f t="shared" si="22"/>
        <v>0</v>
      </c>
      <c r="U26" s="380">
        <f t="shared" si="22"/>
        <v>0</v>
      </c>
      <c r="V26" s="380">
        <f t="shared" si="22"/>
        <v>0</v>
      </c>
      <c r="W26" s="380">
        <f t="shared" si="22"/>
        <v>0</v>
      </c>
      <c r="X26" s="380">
        <f t="shared" si="22"/>
        <v>0</v>
      </c>
      <c r="Y26" s="380">
        <f t="shared" si="22"/>
        <v>0</v>
      </c>
      <c r="Z26" s="380">
        <f t="shared" si="22"/>
        <v>0</v>
      </c>
      <c r="AA26" s="380">
        <f t="shared" si="22"/>
        <v>0</v>
      </c>
      <c r="AB26" s="380">
        <f t="shared" si="22"/>
        <v>0</v>
      </c>
      <c r="AC26" s="380">
        <f t="shared" si="22"/>
        <v>0</v>
      </c>
      <c r="AD26" s="380">
        <f t="shared" si="22"/>
        <v>0</v>
      </c>
      <c r="AE26" s="380">
        <f t="shared" si="22"/>
        <v>0</v>
      </c>
      <c r="AF26" s="380">
        <f t="shared" si="22"/>
        <v>0</v>
      </c>
      <c r="AG26" s="380">
        <f t="shared" si="22"/>
        <v>0</v>
      </c>
      <c r="AH26" s="380">
        <f t="shared" si="22"/>
        <v>0</v>
      </c>
      <c r="AI26" s="380">
        <f t="shared" si="22"/>
        <v>0</v>
      </c>
      <c r="AJ26" s="380">
        <f t="shared" si="22"/>
        <v>0</v>
      </c>
      <c r="AK26" s="380">
        <f t="shared" si="22"/>
        <v>0</v>
      </c>
      <c r="AL26" s="380">
        <f t="shared" si="22"/>
        <v>0</v>
      </c>
      <c r="AM26" s="380">
        <f t="shared" si="22"/>
        <v>0</v>
      </c>
      <c r="AN26" s="380">
        <f t="shared" si="22"/>
        <v>0</v>
      </c>
      <c r="AO26" s="380">
        <f t="shared" si="22"/>
        <v>0</v>
      </c>
      <c r="AP26" s="380">
        <f t="shared" si="22"/>
        <v>0</v>
      </c>
      <c r="AQ26" s="380">
        <f t="shared" si="22"/>
        <v>0</v>
      </c>
      <c r="AR26" s="380">
        <f t="shared" si="22"/>
        <v>0</v>
      </c>
      <c r="AS26" s="380">
        <f t="shared" si="22"/>
        <v>0</v>
      </c>
      <c r="AT26" s="380">
        <f t="shared" si="22"/>
        <v>0</v>
      </c>
      <c r="AU26" s="380">
        <f t="shared" si="22"/>
        <v>0</v>
      </c>
      <c r="AV26" s="380">
        <f t="shared" si="22"/>
        <v>0</v>
      </c>
      <c r="AW26" s="380">
        <f t="shared" si="22"/>
        <v>0</v>
      </c>
      <c r="AX26" s="380">
        <f t="shared" si="22"/>
        <v>0</v>
      </c>
      <c r="AY26" s="380">
        <f t="shared" si="22"/>
        <v>0</v>
      </c>
      <c r="AZ26" s="380">
        <f t="shared" si="22"/>
        <v>0</v>
      </c>
      <c r="BA26" s="380">
        <f t="shared" si="22"/>
        <v>0</v>
      </c>
      <c r="BB26" s="380">
        <f t="shared" si="22"/>
        <v>0</v>
      </c>
      <c r="BC26" s="380">
        <f t="shared" si="22"/>
        <v>0</v>
      </c>
      <c r="BD26" s="380">
        <f t="shared" si="22"/>
        <v>0</v>
      </c>
      <c r="BE26" s="380">
        <f t="shared" si="22"/>
        <v>0</v>
      </c>
      <c r="BF26" s="380">
        <f t="shared" si="22"/>
        <v>0</v>
      </c>
      <c r="BG26" s="380">
        <f t="shared" si="22"/>
        <v>0</v>
      </c>
      <c r="BH26" s="380">
        <f t="shared" si="22"/>
        <v>0</v>
      </c>
      <c r="BI26" s="380">
        <f t="shared" si="22"/>
        <v>0</v>
      </c>
      <c r="BJ26" s="380">
        <f t="shared" si="22"/>
        <v>0</v>
      </c>
      <c r="BK26" s="380">
        <f t="shared" si="22"/>
        <v>0</v>
      </c>
      <c r="BL26" s="380">
        <f t="shared" si="22"/>
        <v>0</v>
      </c>
      <c r="BM26" s="380">
        <f t="shared" si="22"/>
        <v>0</v>
      </c>
      <c r="BN26" s="380">
        <f t="shared" si="22"/>
        <v>0</v>
      </c>
      <c r="BO26" s="380">
        <f t="shared" si="22"/>
        <v>0</v>
      </c>
      <c r="BP26" s="380">
        <f t="shared" si="22"/>
        <v>0</v>
      </c>
      <c r="BQ26" s="380">
        <f t="shared" si="22"/>
        <v>0</v>
      </c>
      <c r="BR26" s="380">
        <f t="shared" si="22"/>
        <v>0</v>
      </c>
      <c r="BS26" s="380">
        <f t="shared" si="22"/>
        <v>0</v>
      </c>
      <c r="BT26" s="380">
        <f>SUM(BT12:BT25)</f>
        <v>0</v>
      </c>
      <c r="BU26" s="380">
        <f>SUM(BU12:BU25)</f>
        <v>0</v>
      </c>
      <c r="BV26" s="381">
        <f>SUM(BV12:BV25)</f>
        <v>0</v>
      </c>
      <c r="BW26" s="245">
        <f t="shared" si="6"/>
        <v>0</v>
      </c>
    </row>
    <row r="27" spans="1:75" ht="16.5" customHeight="1" thickBot="1">
      <c r="A27" s="646" t="s">
        <v>386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647"/>
      <c r="X27" s="647"/>
      <c r="Y27" s="647"/>
      <c r="Z27" s="647"/>
      <c r="AA27" s="647"/>
      <c r="AB27" s="647"/>
      <c r="AC27" s="647"/>
      <c r="AD27" s="647"/>
      <c r="AE27" s="647"/>
      <c r="AF27" s="647"/>
      <c r="AG27" s="647"/>
      <c r="AH27" s="647"/>
      <c r="AI27" s="647"/>
      <c r="AJ27" s="647"/>
      <c r="AK27" s="647"/>
      <c r="AL27" s="647"/>
      <c r="AM27" s="647"/>
      <c r="AN27" s="647"/>
      <c r="AO27" s="647"/>
      <c r="AP27" s="647"/>
      <c r="AQ27" s="647"/>
      <c r="AR27" s="647"/>
      <c r="AS27" s="647"/>
      <c r="AT27" s="647"/>
      <c r="AU27" s="647"/>
      <c r="AV27" s="647"/>
      <c r="AW27" s="647"/>
      <c r="AX27" s="647"/>
      <c r="AY27" s="647"/>
      <c r="AZ27" s="647"/>
      <c r="BA27" s="647"/>
      <c r="BB27" s="647"/>
      <c r="BC27" s="647"/>
      <c r="BD27" s="647"/>
      <c r="BE27" s="647"/>
      <c r="BF27" s="647"/>
      <c r="BG27" s="647"/>
      <c r="BH27" s="647"/>
      <c r="BI27" s="647"/>
      <c r="BJ27" s="647"/>
      <c r="BK27" s="647"/>
      <c r="BL27" s="647"/>
      <c r="BM27" s="647"/>
      <c r="BN27" s="647"/>
      <c r="BO27" s="647"/>
      <c r="BP27" s="647"/>
      <c r="BQ27" s="647"/>
      <c r="BR27" s="647"/>
      <c r="BS27" s="647"/>
      <c r="BT27" s="647"/>
      <c r="BU27" s="647"/>
      <c r="BV27" s="648"/>
      <c r="BW27" s="245">
        <f t="shared" si="6"/>
        <v>0</v>
      </c>
    </row>
    <row r="28" spans="1:75">
      <c r="A28" s="238" t="s">
        <v>363</v>
      </c>
      <c r="B28" s="342"/>
      <c r="C28" s="273"/>
      <c r="D28" s="274"/>
      <c r="E28" s="275"/>
      <c r="F28" s="275"/>
      <c r="G28" s="274"/>
      <c r="H28" s="240">
        <f>G28*30</f>
        <v>0</v>
      </c>
      <c r="I28" s="240">
        <f>J28+K28+L28</f>
        <v>0</v>
      </c>
      <c r="J28" s="276"/>
      <c r="K28" s="276"/>
      <c r="L28" s="276"/>
      <c r="M28" s="276"/>
      <c r="N28" s="242">
        <f>H28-I28</f>
        <v>0</v>
      </c>
      <c r="O28" s="359"/>
      <c r="P28" s="360"/>
      <c r="Q28" s="360"/>
      <c r="R28" s="362"/>
      <c r="S28" s="362"/>
      <c r="T28" s="362"/>
      <c r="U28" s="362"/>
      <c r="V28" s="362"/>
      <c r="W28" s="362"/>
      <c r="X28" s="362"/>
      <c r="Y28" s="362"/>
      <c r="Z28" s="363"/>
      <c r="AA28" s="363"/>
      <c r="AB28" s="363"/>
      <c r="AC28" s="363"/>
      <c r="AD28" s="363"/>
      <c r="AE28" s="363"/>
      <c r="AF28" s="363"/>
      <c r="AG28" s="363"/>
      <c r="AH28" s="363"/>
      <c r="AI28" s="362"/>
      <c r="AJ28" s="363"/>
      <c r="AK28" s="363"/>
      <c r="AL28" s="363"/>
      <c r="AM28" s="363"/>
      <c r="AN28" s="363"/>
      <c r="AO28" s="363"/>
      <c r="AP28" s="363"/>
      <c r="AQ28" s="363"/>
      <c r="AR28" s="363"/>
      <c r="AS28" s="362"/>
      <c r="AT28" s="363"/>
      <c r="AU28" s="363"/>
      <c r="AV28" s="363"/>
      <c r="AW28" s="363"/>
      <c r="AX28" s="363"/>
      <c r="AY28" s="363"/>
      <c r="AZ28" s="363"/>
      <c r="BA28" s="363"/>
      <c r="BB28" s="363"/>
      <c r="BC28" s="362"/>
      <c r="BD28" s="363"/>
      <c r="BE28" s="363"/>
      <c r="BF28" s="363"/>
      <c r="BG28" s="363"/>
      <c r="BH28" s="363"/>
      <c r="BI28" s="363"/>
      <c r="BJ28" s="363"/>
      <c r="BK28" s="363"/>
      <c r="BL28" s="363"/>
      <c r="BM28" s="362"/>
      <c r="BN28" s="363"/>
      <c r="BO28" s="363"/>
      <c r="BP28" s="363"/>
      <c r="BQ28" s="363"/>
      <c r="BR28" s="363"/>
      <c r="BS28" s="363"/>
      <c r="BT28" s="363"/>
      <c r="BU28" s="363"/>
      <c r="BV28" s="364"/>
      <c r="BW28" s="245">
        <f t="shared" si="6"/>
        <v>0</v>
      </c>
    </row>
    <row r="29" spans="1:75">
      <c r="A29" s="253" t="s">
        <v>364</v>
      </c>
      <c r="B29" s="351"/>
      <c r="C29" s="256"/>
      <c r="D29" s="257"/>
      <c r="E29" s="258"/>
      <c r="F29" s="258"/>
      <c r="G29" s="257"/>
      <c r="H29" s="259">
        <f t="shared" ref="H29:H50" si="23">G29*30</f>
        <v>0</v>
      </c>
      <c r="I29" s="259">
        <f t="shared" ref="I29:I47" si="24">J29+K29+L29</f>
        <v>0</v>
      </c>
      <c r="J29" s="259"/>
      <c r="K29" s="259"/>
      <c r="L29" s="259"/>
      <c r="M29" s="259"/>
      <c r="N29" s="250">
        <f t="shared" ref="N29:N47" si="25">H29-I29</f>
        <v>0</v>
      </c>
      <c r="O29" s="365"/>
      <c r="P29" s="366"/>
      <c r="Q29" s="366"/>
      <c r="R29" s="367"/>
      <c r="S29" s="367"/>
      <c r="T29" s="367"/>
      <c r="U29" s="367"/>
      <c r="V29" s="367"/>
      <c r="W29" s="367"/>
      <c r="X29" s="367"/>
      <c r="Y29" s="367"/>
      <c r="Z29" s="368"/>
      <c r="AA29" s="368"/>
      <c r="AB29" s="368"/>
      <c r="AC29" s="368"/>
      <c r="AD29" s="368"/>
      <c r="AE29" s="368"/>
      <c r="AF29" s="368"/>
      <c r="AG29" s="368"/>
      <c r="AH29" s="368"/>
      <c r="AI29" s="367"/>
      <c r="AJ29" s="368"/>
      <c r="AK29" s="368"/>
      <c r="AL29" s="368"/>
      <c r="AM29" s="368"/>
      <c r="AN29" s="368"/>
      <c r="AO29" s="368"/>
      <c r="AP29" s="368"/>
      <c r="AQ29" s="368"/>
      <c r="AR29" s="368"/>
      <c r="AS29" s="367"/>
      <c r="AT29" s="368"/>
      <c r="AU29" s="368"/>
      <c r="AV29" s="368"/>
      <c r="AW29" s="368"/>
      <c r="AX29" s="368"/>
      <c r="AY29" s="368"/>
      <c r="AZ29" s="368"/>
      <c r="BA29" s="368"/>
      <c r="BB29" s="368"/>
      <c r="BC29" s="367"/>
      <c r="BD29" s="368"/>
      <c r="BE29" s="368"/>
      <c r="BF29" s="368"/>
      <c r="BG29" s="368"/>
      <c r="BH29" s="368"/>
      <c r="BI29" s="368"/>
      <c r="BJ29" s="368"/>
      <c r="BK29" s="368"/>
      <c r="BL29" s="368"/>
      <c r="BM29" s="367"/>
      <c r="BN29" s="368"/>
      <c r="BO29" s="368"/>
      <c r="BP29" s="368"/>
      <c r="BQ29" s="368"/>
      <c r="BR29" s="368"/>
      <c r="BS29" s="368"/>
      <c r="BT29" s="368"/>
      <c r="BU29" s="368"/>
      <c r="BV29" s="369"/>
      <c r="BW29" s="245">
        <f t="shared" si="6"/>
        <v>0</v>
      </c>
    </row>
    <row r="30" spans="1:75">
      <c r="A30" s="253" t="s">
        <v>393</v>
      </c>
      <c r="B30" s="351"/>
      <c r="C30" s="256"/>
      <c r="D30" s="257"/>
      <c r="E30" s="258"/>
      <c r="F30" s="258"/>
      <c r="G30" s="257"/>
      <c r="H30" s="259">
        <f t="shared" si="23"/>
        <v>0</v>
      </c>
      <c r="I30" s="259">
        <f t="shared" si="24"/>
        <v>0</v>
      </c>
      <c r="J30" s="259"/>
      <c r="K30" s="259"/>
      <c r="L30" s="259"/>
      <c r="M30" s="259"/>
      <c r="N30" s="250">
        <f t="shared" si="25"/>
        <v>0</v>
      </c>
      <c r="O30" s="365"/>
      <c r="P30" s="366"/>
      <c r="Q30" s="366"/>
      <c r="R30" s="367"/>
      <c r="S30" s="367"/>
      <c r="T30" s="367"/>
      <c r="U30" s="367"/>
      <c r="V30" s="367"/>
      <c r="W30" s="367"/>
      <c r="X30" s="367"/>
      <c r="Y30" s="367"/>
      <c r="Z30" s="368"/>
      <c r="AA30" s="368"/>
      <c r="AB30" s="368"/>
      <c r="AC30" s="368"/>
      <c r="AD30" s="368"/>
      <c r="AE30" s="368"/>
      <c r="AF30" s="368"/>
      <c r="AG30" s="368"/>
      <c r="AH30" s="368"/>
      <c r="AI30" s="367"/>
      <c r="AJ30" s="368"/>
      <c r="AK30" s="368"/>
      <c r="AL30" s="368"/>
      <c r="AM30" s="368"/>
      <c r="AN30" s="368"/>
      <c r="AO30" s="368"/>
      <c r="AP30" s="368"/>
      <c r="AQ30" s="368"/>
      <c r="AR30" s="368"/>
      <c r="AS30" s="367"/>
      <c r="AT30" s="368"/>
      <c r="AU30" s="368"/>
      <c r="AV30" s="368"/>
      <c r="AW30" s="368"/>
      <c r="AX30" s="368"/>
      <c r="AY30" s="368"/>
      <c r="AZ30" s="368"/>
      <c r="BA30" s="368"/>
      <c r="BB30" s="368"/>
      <c r="BC30" s="367"/>
      <c r="BD30" s="368"/>
      <c r="BE30" s="368"/>
      <c r="BF30" s="368"/>
      <c r="BG30" s="368"/>
      <c r="BH30" s="368"/>
      <c r="BI30" s="368"/>
      <c r="BJ30" s="368"/>
      <c r="BK30" s="368"/>
      <c r="BL30" s="368"/>
      <c r="BM30" s="367"/>
      <c r="BN30" s="368"/>
      <c r="BO30" s="368"/>
      <c r="BP30" s="368"/>
      <c r="BQ30" s="368"/>
      <c r="BR30" s="368"/>
      <c r="BS30" s="368"/>
      <c r="BT30" s="368"/>
      <c r="BU30" s="368"/>
      <c r="BV30" s="369"/>
      <c r="BW30" s="245">
        <f t="shared" si="6"/>
        <v>0</v>
      </c>
    </row>
    <row r="31" spans="1:75">
      <c r="A31" s="253" t="s">
        <v>394</v>
      </c>
      <c r="B31" s="351"/>
      <c r="C31" s="256"/>
      <c r="D31" s="257"/>
      <c r="E31" s="258"/>
      <c r="F31" s="258"/>
      <c r="G31" s="257"/>
      <c r="H31" s="259">
        <f t="shared" si="23"/>
        <v>0</v>
      </c>
      <c r="I31" s="259">
        <f t="shared" si="24"/>
        <v>0</v>
      </c>
      <c r="J31" s="259"/>
      <c r="K31" s="259"/>
      <c r="L31" s="259"/>
      <c r="M31" s="259"/>
      <c r="N31" s="250">
        <f t="shared" si="25"/>
        <v>0</v>
      </c>
      <c r="O31" s="365"/>
      <c r="P31" s="366"/>
      <c r="Q31" s="366"/>
      <c r="R31" s="367"/>
      <c r="S31" s="367"/>
      <c r="T31" s="367"/>
      <c r="U31" s="367"/>
      <c r="V31" s="367"/>
      <c r="W31" s="367"/>
      <c r="X31" s="367"/>
      <c r="Y31" s="367"/>
      <c r="Z31" s="368"/>
      <c r="AA31" s="368"/>
      <c r="AB31" s="368"/>
      <c r="AC31" s="368"/>
      <c r="AD31" s="368"/>
      <c r="AE31" s="368"/>
      <c r="AF31" s="368"/>
      <c r="AG31" s="368"/>
      <c r="AH31" s="368"/>
      <c r="AI31" s="367"/>
      <c r="AJ31" s="368"/>
      <c r="AK31" s="368"/>
      <c r="AL31" s="368"/>
      <c r="AM31" s="368"/>
      <c r="AN31" s="368"/>
      <c r="AO31" s="368"/>
      <c r="AP31" s="368"/>
      <c r="AQ31" s="368"/>
      <c r="AR31" s="368"/>
      <c r="AS31" s="367"/>
      <c r="AT31" s="368"/>
      <c r="AU31" s="368"/>
      <c r="AV31" s="368"/>
      <c r="AW31" s="368"/>
      <c r="AX31" s="368"/>
      <c r="AY31" s="368"/>
      <c r="AZ31" s="368"/>
      <c r="BA31" s="368"/>
      <c r="BB31" s="368"/>
      <c r="BC31" s="367"/>
      <c r="BD31" s="368"/>
      <c r="BE31" s="368"/>
      <c r="BF31" s="368"/>
      <c r="BG31" s="368"/>
      <c r="BH31" s="368"/>
      <c r="BI31" s="368"/>
      <c r="BJ31" s="368"/>
      <c r="BK31" s="368"/>
      <c r="BL31" s="368"/>
      <c r="BM31" s="367"/>
      <c r="BN31" s="368"/>
      <c r="BO31" s="368"/>
      <c r="BP31" s="368"/>
      <c r="BQ31" s="368"/>
      <c r="BR31" s="368"/>
      <c r="BS31" s="368"/>
      <c r="BT31" s="368"/>
      <c r="BU31" s="368"/>
      <c r="BV31" s="369"/>
      <c r="BW31" s="245">
        <f t="shared" si="6"/>
        <v>0</v>
      </c>
    </row>
    <row r="32" spans="1:75">
      <c r="A32" s="253" t="s">
        <v>395</v>
      </c>
      <c r="B32" s="351"/>
      <c r="C32" s="256"/>
      <c r="D32" s="257"/>
      <c r="E32" s="258"/>
      <c r="F32" s="258"/>
      <c r="G32" s="257"/>
      <c r="H32" s="259">
        <f t="shared" si="23"/>
        <v>0</v>
      </c>
      <c r="I32" s="259">
        <f t="shared" si="24"/>
        <v>0</v>
      </c>
      <c r="J32" s="259"/>
      <c r="K32" s="259"/>
      <c r="L32" s="259"/>
      <c r="M32" s="259"/>
      <c r="N32" s="250">
        <f t="shared" si="25"/>
        <v>0</v>
      </c>
      <c r="O32" s="365"/>
      <c r="P32" s="366"/>
      <c r="Q32" s="366"/>
      <c r="R32" s="367"/>
      <c r="S32" s="367"/>
      <c r="T32" s="367"/>
      <c r="U32" s="367"/>
      <c r="V32" s="367"/>
      <c r="W32" s="367"/>
      <c r="X32" s="367"/>
      <c r="Y32" s="367"/>
      <c r="Z32" s="368"/>
      <c r="AA32" s="368"/>
      <c r="AB32" s="368"/>
      <c r="AC32" s="368"/>
      <c r="AD32" s="368"/>
      <c r="AE32" s="368"/>
      <c r="AF32" s="368"/>
      <c r="AG32" s="368"/>
      <c r="AH32" s="368"/>
      <c r="AI32" s="367"/>
      <c r="AJ32" s="368"/>
      <c r="AK32" s="368"/>
      <c r="AL32" s="368"/>
      <c r="AM32" s="368"/>
      <c r="AN32" s="368"/>
      <c r="AO32" s="368"/>
      <c r="AP32" s="368"/>
      <c r="AQ32" s="368"/>
      <c r="AR32" s="368"/>
      <c r="AS32" s="367"/>
      <c r="AT32" s="368"/>
      <c r="AU32" s="368"/>
      <c r="AV32" s="368"/>
      <c r="AW32" s="368"/>
      <c r="AX32" s="368"/>
      <c r="AY32" s="368"/>
      <c r="AZ32" s="368"/>
      <c r="BA32" s="368"/>
      <c r="BB32" s="368"/>
      <c r="BC32" s="367"/>
      <c r="BD32" s="368"/>
      <c r="BE32" s="368"/>
      <c r="BF32" s="368"/>
      <c r="BG32" s="368"/>
      <c r="BH32" s="368"/>
      <c r="BI32" s="368"/>
      <c r="BJ32" s="368"/>
      <c r="BK32" s="368"/>
      <c r="BL32" s="368"/>
      <c r="BM32" s="367"/>
      <c r="BN32" s="368"/>
      <c r="BO32" s="368"/>
      <c r="BP32" s="368"/>
      <c r="BQ32" s="368"/>
      <c r="BR32" s="368"/>
      <c r="BS32" s="368"/>
      <c r="BT32" s="368"/>
      <c r="BU32" s="368"/>
      <c r="BV32" s="369"/>
      <c r="BW32" s="245">
        <f t="shared" si="6"/>
        <v>0</v>
      </c>
    </row>
    <row r="33" spans="1:75">
      <c r="A33" s="253" t="s">
        <v>396</v>
      </c>
      <c r="B33" s="351"/>
      <c r="C33" s="256"/>
      <c r="D33" s="257"/>
      <c r="E33" s="258"/>
      <c r="F33" s="258"/>
      <c r="G33" s="257"/>
      <c r="H33" s="259">
        <f t="shared" si="23"/>
        <v>0</v>
      </c>
      <c r="I33" s="259">
        <f t="shared" si="24"/>
        <v>0</v>
      </c>
      <c r="J33" s="259"/>
      <c r="K33" s="259"/>
      <c r="L33" s="259"/>
      <c r="M33" s="259"/>
      <c r="N33" s="250">
        <f t="shared" si="25"/>
        <v>0</v>
      </c>
      <c r="O33" s="365"/>
      <c r="P33" s="366"/>
      <c r="Q33" s="366"/>
      <c r="R33" s="367"/>
      <c r="S33" s="367"/>
      <c r="T33" s="367"/>
      <c r="U33" s="367"/>
      <c r="V33" s="367"/>
      <c r="W33" s="367"/>
      <c r="X33" s="367"/>
      <c r="Y33" s="367"/>
      <c r="Z33" s="368"/>
      <c r="AA33" s="368"/>
      <c r="AB33" s="368"/>
      <c r="AC33" s="368"/>
      <c r="AD33" s="368"/>
      <c r="AE33" s="368"/>
      <c r="AF33" s="368"/>
      <c r="AG33" s="368"/>
      <c r="AH33" s="368"/>
      <c r="AI33" s="367"/>
      <c r="AJ33" s="368"/>
      <c r="AK33" s="368"/>
      <c r="AL33" s="368"/>
      <c r="AM33" s="368"/>
      <c r="AN33" s="368"/>
      <c r="AO33" s="368"/>
      <c r="AP33" s="368"/>
      <c r="AQ33" s="368"/>
      <c r="AR33" s="368"/>
      <c r="AS33" s="367"/>
      <c r="AT33" s="368"/>
      <c r="AU33" s="368"/>
      <c r="AV33" s="368"/>
      <c r="AW33" s="368"/>
      <c r="AX33" s="368"/>
      <c r="AY33" s="368"/>
      <c r="AZ33" s="368"/>
      <c r="BA33" s="368"/>
      <c r="BB33" s="368"/>
      <c r="BC33" s="367"/>
      <c r="BD33" s="368"/>
      <c r="BE33" s="368"/>
      <c r="BF33" s="368"/>
      <c r="BG33" s="368"/>
      <c r="BH33" s="368"/>
      <c r="BI33" s="368"/>
      <c r="BJ33" s="368"/>
      <c r="BK33" s="368"/>
      <c r="BL33" s="368"/>
      <c r="BM33" s="367"/>
      <c r="BN33" s="368"/>
      <c r="BO33" s="368"/>
      <c r="BP33" s="368"/>
      <c r="BQ33" s="368"/>
      <c r="BR33" s="368"/>
      <c r="BS33" s="368"/>
      <c r="BT33" s="368"/>
      <c r="BU33" s="368"/>
      <c r="BV33" s="369"/>
      <c r="BW33" s="245">
        <f t="shared" si="6"/>
        <v>0</v>
      </c>
    </row>
    <row r="34" spans="1:75">
      <c r="A34" s="253" t="s">
        <v>397</v>
      </c>
      <c r="B34" s="351"/>
      <c r="C34" s="256"/>
      <c r="D34" s="257"/>
      <c r="E34" s="258"/>
      <c r="F34" s="258"/>
      <c r="G34" s="257"/>
      <c r="H34" s="259">
        <f t="shared" si="23"/>
        <v>0</v>
      </c>
      <c r="I34" s="259">
        <f t="shared" si="24"/>
        <v>0</v>
      </c>
      <c r="J34" s="259"/>
      <c r="K34" s="259"/>
      <c r="L34" s="259"/>
      <c r="M34" s="259"/>
      <c r="N34" s="250">
        <f t="shared" si="25"/>
        <v>0</v>
      </c>
      <c r="O34" s="382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8"/>
      <c r="AA34" s="368"/>
      <c r="AB34" s="368"/>
      <c r="AC34" s="368"/>
      <c r="AD34" s="368"/>
      <c r="AE34" s="368"/>
      <c r="AF34" s="368"/>
      <c r="AG34" s="368"/>
      <c r="AH34" s="368"/>
      <c r="AI34" s="367"/>
      <c r="AJ34" s="368"/>
      <c r="AK34" s="368"/>
      <c r="AL34" s="368"/>
      <c r="AM34" s="368"/>
      <c r="AN34" s="368"/>
      <c r="AO34" s="368"/>
      <c r="AP34" s="368"/>
      <c r="AQ34" s="368"/>
      <c r="AR34" s="368"/>
      <c r="AS34" s="367"/>
      <c r="AT34" s="368"/>
      <c r="AU34" s="368"/>
      <c r="AV34" s="368"/>
      <c r="AW34" s="368"/>
      <c r="AX34" s="368"/>
      <c r="AY34" s="368"/>
      <c r="AZ34" s="368"/>
      <c r="BA34" s="368"/>
      <c r="BB34" s="368"/>
      <c r="BC34" s="367"/>
      <c r="BD34" s="368"/>
      <c r="BE34" s="368"/>
      <c r="BF34" s="368"/>
      <c r="BG34" s="368"/>
      <c r="BH34" s="368"/>
      <c r="BI34" s="368"/>
      <c r="BJ34" s="368"/>
      <c r="BK34" s="368"/>
      <c r="BL34" s="368"/>
      <c r="BM34" s="367"/>
      <c r="BN34" s="368"/>
      <c r="BO34" s="368"/>
      <c r="BP34" s="368"/>
      <c r="BQ34" s="368"/>
      <c r="BR34" s="368"/>
      <c r="BS34" s="368"/>
      <c r="BT34" s="368"/>
      <c r="BU34" s="368"/>
      <c r="BV34" s="369"/>
      <c r="BW34" s="245">
        <f t="shared" si="6"/>
        <v>0</v>
      </c>
    </row>
    <row r="35" spans="1:75">
      <c r="A35" s="253" t="s">
        <v>398</v>
      </c>
      <c r="B35" s="351"/>
      <c r="C35" s="256"/>
      <c r="D35" s="257"/>
      <c r="E35" s="258"/>
      <c r="F35" s="258"/>
      <c r="G35" s="257"/>
      <c r="H35" s="259">
        <f t="shared" si="23"/>
        <v>0</v>
      </c>
      <c r="I35" s="259">
        <f t="shared" si="24"/>
        <v>0</v>
      </c>
      <c r="J35" s="259"/>
      <c r="K35" s="259"/>
      <c r="L35" s="259"/>
      <c r="M35" s="259"/>
      <c r="N35" s="250">
        <f t="shared" si="25"/>
        <v>0</v>
      </c>
      <c r="O35" s="382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8"/>
      <c r="AA35" s="368"/>
      <c r="AB35" s="368"/>
      <c r="AC35" s="368"/>
      <c r="AD35" s="368"/>
      <c r="AE35" s="368"/>
      <c r="AF35" s="368"/>
      <c r="AG35" s="368"/>
      <c r="AH35" s="368"/>
      <c r="AI35" s="367"/>
      <c r="AJ35" s="368"/>
      <c r="AK35" s="368"/>
      <c r="AL35" s="368"/>
      <c r="AM35" s="368"/>
      <c r="AN35" s="368"/>
      <c r="AO35" s="368"/>
      <c r="AP35" s="368"/>
      <c r="AQ35" s="368"/>
      <c r="AR35" s="368"/>
      <c r="AS35" s="367"/>
      <c r="AT35" s="368"/>
      <c r="AU35" s="368"/>
      <c r="AV35" s="368"/>
      <c r="AW35" s="368"/>
      <c r="AX35" s="368"/>
      <c r="AY35" s="368"/>
      <c r="AZ35" s="368"/>
      <c r="BA35" s="368"/>
      <c r="BB35" s="368"/>
      <c r="BC35" s="367"/>
      <c r="BD35" s="368"/>
      <c r="BE35" s="368"/>
      <c r="BF35" s="368"/>
      <c r="BG35" s="368"/>
      <c r="BH35" s="368"/>
      <c r="BI35" s="368"/>
      <c r="BJ35" s="368"/>
      <c r="BK35" s="368"/>
      <c r="BL35" s="368"/>
      <c r="BM35" s="367"/>
      <c r="BN35" s="368"/>
      <c r="BO35" s="368"/>
      <c r="BP35" s="368"/>
      <c r="BQ35" s="368"/>
      <c r="BR35" s="368"/>
      <c r="BS35" s="368"/>
      <c r="BT35" s="368"/>
      <c r="BU35" s="368"/>
      <c r="BV35" s="369"/>
      <c r="BW35" s="245">
        <f t="shared" si="6"/>
        <v>0</v>
      </c>
    </row>
    <row r="36" spans="1:75">
      <c r="A36" s="253" t="s">
        <v>399</v>
      </c>
      <c r="B36" s="351"/>
      <c r="C36" s="256"/>
      <c r="D36" s="257"/>
      <c r="E36" s="258"/>
      <c r="F36" s="258"/>
      <c r="G36" s="257"/>
      <c r="H36" s="259">
        <f t="shared" si="23"/>
        <v>0</v>
      </c>
      <c r="I36" s="259">
        <f t="shared" si="24"/>
        <v>0</v>
      </c>
      <c r="J36" s="259"/>
      <c r="K36" s="259"/>
      <c r="L36" s="259"/>
      <c r="M36" s="259"/>
      <c r="N36" s="250">
        <f t="shared" si="25"/>
        <v>0</v>
      </c>
      <c r="O36" s="382"/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8"/>
      <c r="AA36" s="368"/>
      <c r="AB36" s="368"/>
      <c r="AC36" s="368"/>
      <c r="AD36" s="368"/>
      <c r="AE36" s="368"/>
      <c r="AF36" s="368"/>
      <c r="AG36" s="368"/>
      <c r="AH36" s="368"/>
      <c r="AI36" s="367"/>
      <c r="AJ36" s="368"/>
      <c r="AK36" s="368"/>
      <c r="AL36" s="368"/>
      <c r="AM36" s="368"/>
      <c r="AN36" s="368"/>
      <c r="AO36" s="368"/>
      <c r="AP36" s="368"/>
      <c r="AQ36" s="368"/>
      <c r="AR36" s="368"/>
      <c r="AS36" s="367"/>
      <c r="AT36" s="368"/>
      <c r="AU36" s="368"/>
      <c r="AV36" s="368"/>
      <c r="AW36" s="368"/>
      <c r="AX36" s="368"/>
      <c r="AY36" s="368"/>
      <c r="AZ36" s="368"/>
      <c r="BA36" s="368"/>
      <c r="BB36" s="368"/>
      <c r="BC36" s="367"/>
      <c r="BD36" s="368"/>
      <c r="BE36" s="368"/>
      <c r="BF36" s="368"/>
      <c r="BG36" s="368"/>
      <c r="BH36" s="368"/>
      <c r="BI36" s="368"/>
      <c r="BJ36" s="368"/>
      <c r="BK36" s="368"/>
      <c r="BL36" s="368"/>
      <c r="BM36" s="367"/>
      <c r="BN36" s="368"/>
      <c r="BO36" s="368"/>
      <c r="BP36" s="368"/>
      <c r="BQ36" s="368"/>
      <c r="BR36" s="368"/>
      <c r="BS36" s="368"/>
      <c r="BT36" s="368"/>
      <c r="BU36" s="368"/>
      <c r="BV36" s="369"/>
      <c r="BW36" s="245">
        <f t="shared" si="6"/>
        <v>0</v>
      </c>
    </row>
    <row r="37" spans="1:75">
      <c r="A37" s="253" t="s">
        <v>400</v>
      </c>
      <c r="B37" s="351"/>
      <c r="C37" s="256"/>
      <c r="D37" s="257"/>
      <c r="E37" s="258"/>
      <c r="F37" s="258"/>
      <c r="G37" s="257"/>
      <c r="H37" s="259">
        <f t="shared" si="23"/>
        <v>0</v>
      </c>
      <c r="I37" s="259">
        <f t="shared" si="24"/>
        <v>0</v>
      </c>
      <c r="J37" s="259"/>
      <c r="K37" s="260"/>
      <c r="L37" s="260"/>
      <c r="M37" s="260"/>
      <c r="N37" s="250">
        <f t="shared" si="25"/>
        <v>0</v>
      </c>
      <c r="O37" s="370"/>
      <c r="P37" s="358"/>
      <c r="Q37" s="358"/>
      <c r="R37" s="358"/>
      <c r="S37" s="367"/>
      <c r="T37" s="358"/>
      <c r="U37" s="358"/>
      <c r="V37" s="358"/>
      <c r="W37" s="367"/>
      <c r="X37" s="367"/>
      <c r="Y37" s="367"/>
      <c r="Z37" s="368"/>
      <c r="AA37" s="368"/>
      <c r="AB37" s="368"/>
      <c r="AC37" s="368"/>
      <c r="AD37" s="368"/>
      <c r="AE37" s="368"/>
      <c r="AF37" s="368"/>
      <c r="AG37" s="368"/>
      <c r="AH37" s="368"/>
      <c r="AI37" s="367"/>
      <c r="AJ37" s="368"/>
      <c r="AK37" s="368"/>
      <c r="AL37" s="368"/>
      <c r="AM37" s="368"/>
      <c r="AN37" s="368"/>
      <c r="AO37" s="368"/>
      <c r="AP37" s="368"/>
      <c r="AQ37" s="368"/>
      <c r="AR37" s="368"/>
      <c r="AS37" s="367"/>
      <c r="AT37" s="368"/>
      <c r="AU37" s="368"/>
      <c r="AV37" s="368"/>
      <c r="AW37" s="368"/>
      <c r="AX37" s="368"/>
      <c r="AY37" s="368"/>
      <c r="AZ37" s="368"/>
      <c r="BA37" s="368"/>
      <c r="BB37" s="368"/>
      <c r="BC37" s="367"/>
      <c r="BD37" s="368"/>
      <c r="BE37" s="368"/>
      <c r="BF37" s="368"/>
      <c r="BG37" s="368"/>
      <c r="BH37" s="368"/>
      <c r="BI37" s="368"/>
      <c r="BJ37" s="368"/>
      <c r="BK37" s="368"/>
      <c r="BL37" s="368"/>
      <c r="BM37" s="367"/>
      <c r="BN37" s="368"/>
      <c r="BO37" s="368"/>
      <c r="BP37" s="368"/>
      <c r="BQ37" s="368"/>
      <c r="BR37" s="368"/>
      <c r="BS37" s="368"/>
      <c r="BT37" s="368"/>
      <c r="BU37" s="368"/>
      <c r="BV37" s="369"/>
      <c r="BW37" s="245">
        <f t="shared" si="6"/>
        <v>0</v>
      </c>
    </row>
    <row r="38" spans="1:75">
      <c r="A38" s="253" t="s">
        <v>401</v>
      </c>
      <c r="B38" s="351"/>
      <c r="C38" s="256"/>
      <c r="D38" s="257"/>
      <c r="E38" s="258"/>
      <c r="F38" s="258"/>
      <c r="G38" s="257"/>
      <c r="H38" s="259">
        <f t="shared" si="23"/>
        <v>0</v>
      </c>
      <c r="I38" s="259">
        <f t="shared" si="24"/>
        <v>0</v>
      </c>
      <c r="J38" s="259"/>
      <c r="K38" s="260"/>
      <c r="L38" s="260"/>
      <c r="M38" s="260"/>
      <c r="N38" s="250">
        <f t="shared" si="25"/>
        <v>0</v>
      </c>
      <c r="O38" s="370"/>
      <c r="P38" s="358"/>
      <c r="Q38" s="358"/>
      <c r="R38" s="366"/>
      <c r="S38" s="366"/>
      <c r="T38" s="366"/>
      <c r="U38" s="358"/>
      <c r="V38" s="358"/>
      <c r="W38" s="367"/>
      <c r="X38" s="367"/>
      <c r="Y38" s="367"/>
      <c r="Z38" s="368"/>
      <c r="AA38" s="368"/>
      <c r="AB38" s="368"/>
      <c r="AC38" s="368"/>
      <c r="AD38" s="368"/>
      <c r="AE38" s="368"/>
      <c r="AF38" s="368"/>
      <c r="AG38" s="368"/>
      <c r="AH38" s="368"/>
      <c r="AI38" s="367"/>
      <c r="AJ38" s="368"/>
      <c r="AK38" s="368"/>
      <c r="AL38" s="368"/>
      <c r="AM38" s="368"/>
      <c r="AN38" s="368"/>
      <c r="AO38" s="368"/>
      <c r="AP38" s="368"/>
      <c r="AQ38" s="368"/>
      <c r="AR38" s="368"/>
      <c r="AS38" s="367"/>
      <c r="AT38" s="368"/>
      <c r="AU38" s="368"/>
      <c r="AV38" s="368"/>
      <c r="AW38" s="368"/>
      <c r="AX38" s="368"/>
      <c r="AY38" s="368"/>
      <c r="AZ38" s="368"/>
      <c r="BA38" s="368"/>
      <c r="BB38" s="368"/>
      <c r="BC38" s="367"/>
      <c r="BD38" s="368"/>
      <c r="BE38" s="368"/>
      <c r="BF38" s="368"/>
      <c r="BG38" s="368"/>
      <c r="BH38" s="368"/>
      <c r="BI38" s="368"/>
      <c r="BJ38" s="368"/>
      <c r="BK38" s="368"/>
      <c r="BL38" s="368"/>
      <c r="BM38" s="367"/>
      <c r="BN38" s="368"/>
      <c r="BO38" s="368"/>
      <c r="BP38" s="368"/>
      <c r="BQ38" s="368"/>
      <c r="BR38" s="368"/>
      <c r="BS38" s="368"/>
      <c r="BT38" s="368"/>
      <c r="BU38" s="368"/>
      <c r="BV38" s="369"/>
      <c r="BW38" s="245">
        <f t="shared" si="6"/>
        <v>0</v>
      </c>
    </row>
    <row r="39" spans="1:75">
      <c r="A39" s="253" t="s">
        <v>402</v>
      </c>
      <c r="B39" s="351"/>
      <c r="C39" s="256"/>
      <c r="D39" s="257"/>
      <c r="E39" s="258"/>
      <c r="F39" s="258"/>
      <c r="G39" s="257"/>
      <c r="H39" s="259">
        <f t="shared" si="23"/>
        <v>0</v>
      </c>
      <c r="I39" s="259">
        <f t="shared" si="24"/>
        <v>0</v>
      </c>
      <c r="J39" s="259"/>
      <c r="K39" s="260"/>
      <c r="L39" s="260"/>
      <c r="M39" s="260"/>
      <c r="N39" s="250">
        <f t="shared" si="25"/>
        <v>0</v>
      </c>
      <c r="O39" s="370"/>
      <c r="P39" s="358"/>
      <c r="Q39" s="358"/>
      <c r="R39" s="366"/>
      <c r="S39" s="366"/>
      <c r="T39" s="366"/>
      <c r="U39" s="358"/>
      <c r="V39" s="358"/>
      <c r="W39" s="367"/>
      <c r="X39" s="367"/>
      <c r="Y39" s="367"/>
      <c r="Z39" s="368"/>
      <c r="AA39" s="368"/>
      <c r="AB39" s="368"/>
      <c r="AC39" s="368"/>
      <c r="AD39" s="368"/>
      <c r="AE39" s="368"/>
      <c r="AF39" s="368"/>
      <c r="AG39" s="368"/>
      <c r="AH39" s="368"/>
      <c r="AI39" s="367"/>
      <c r="AJ39" s="368"/>
      <c r="AK39" s="368"/>
      <c r="AL39" s="368"/>
      <c r="AM39" s="368"/>
      <c r="AN39" s="368"/>
      <c r="AO39" s="368"/>
      <c r="AP39" s="368"/>
      <c r="AQ39" s="368"/>
      <c r="AR39" s="368"/>
      <c r="AS39" s="367"/>
      <c r="AT39" s="368"/>
      <c r="AU39" s="368"/>
      <c r="AV39" s="368"/>
      <c r="AW39" s="368"/>
      <c r="AX39" s="368"/>
      <c r="AY39" s="368"/>
      <c r="AZ39" s="368"/>
      <c r="BA39" s="368"/>
      <c r="BB39" s="368"/>
      <c r="BC39" s="367"/>
      <c r="BD39" s="368"/>
      <c r="BE39" s="368"/>
      <c r="BF39" s="368"/>
      <c r="BG39" s="368"/>
      <c r="BH39" s="368"/>
      <c r="BI39" s="368"/>
      <c r="BJ39" s="368"/>
      <c r="BK39" s="368"/>
      <c r="BL39" s="368"/>
      <c r="BM39" s="367"/>
      <c r="BN39" s="368"/>
      <c r="BO39" s="368"/>
      <c r="BP39" s="368"/>
      <c r="BQ39" s="368"/>
      <c r="BR39" s="368"/>
      <c r="BS39" s="368"/>
      <c r="BT39" s="368"/>
      <c r="BU39" s="368"/>
      <c r="BV39" s="369"/>
      <c r="BW39" s="245">
        <f t="shared" si="6"/>
        <v>0</v>
      </c>
    </row>
    <row r="40" spans="1:75">
      <c r="A40" s="253" t="s">
        <v>403</v>
      </c>
      <c r="B40" s="351"/>
      <c r="C40" s="256"/>
      <c r="D40" s="257"/>
      <c r="E40" s="258"/>
      <c r="F40" s="258"/>
      <c r="G40" s="257"/>
      <c r="H40" s="259">
        <f t="shared" si="23"/>
        <v>0</v>
      </c>
      <c r="I40" s="259">
        <f t="shared" si="24"/>
        <v>0</v>
      </c>
      <c r="J40" s="259"/>
      <c r="K40" s="260"/>
      <c r="L40" s="260"/>
      <c r="M40" s="260"/>
      <c r="N40" s="250">
        <f t="shared" si="25"/>
        <v>0</v>
      </c>
      <c r="O40" s="370"/>
      <c r="P40" s="358"/>
      <c r="Q40" s="358"/>
      <c r="R40" s="366"/>
      <c r="S40" s="366"/>
      <c r="T40" s="366"/>
      <c r="U40" s="358"/>
      <c r="V40" s="358"/>
      <c r="W40" s="367"/>
      <c r="X40" s="367"/>
      <c r="Y40" s="367"/>
      <c r="Z40" s="368"/>
      <c r="AA40" s="368"/>
      <c r="AB40" s="368"/>
      <c r="AC40" s="368"/>
      <c r="AD40" s="368"/>
      <c r="AE40" s="368"/>
      <c r="AF40" s="368"/>
      <c r="AG40" s="368"/>
      <c r="AH40" s="368"/>
      <c r="AI40" s="367"/>
      <c r="AJ40" s="368"/>
      <c r="AK40" s="368"/>
      <c r="AL40" s="368"/>
      <c r="AM40" s="368"/>
      <c r="AN40" s="368"/>
      <c r="AO40" s="368"/>
      <c r="AP40" s="368"/>
      <c r="AQ40" s="368"/>
      <c r="AR40" s="368"/>
      <c r="AS40" s="367"/>
      <c r="AT40" s="368"/>
      <c r="AU40" s="368"/>
      <c r="AV40" s="368"/>
      <c r="AW40" s="368"/>
      <c r="AX40" s="368"/>
      <c r="AY40" s="368"/>
      <c r="AZ40" s="368"/>
      <c r="BA40" s="368"/>
      <c r="BB40" s="368"/>
      <c r="BC40" s="367"/>
      <c r="BD40" s="368"/>
      <c r="BE40" s="368"/>
      <c r="BF40" s="368"/>
      <c r="BG40" s="368"/>
      <c r="BH40" s="368"/>
      <c r="BI40" s="368"/>
      <c r="BJ40" s="368"/>
      <c r="BK40" s="368"/>
      <c r="BL40" s="368"/>
      <c r="BM40" s="367"/>
      <c r="BN40" s="368"/>
      <c r="BO40" s="368"/>
      <c r="BP40" s="368"/>
      <c r="BQ40" s="368"/>
      <c r="BR40" s="368"/>
      <c r="BS40" s="368"/>
      <c r="BT40" s="368"/>
      <c r="BU40" s="368"/>
      <c r="BV40" s="369"/>
      <c r="BW40" s="245">
        <f t="shared" si="6"/>
        <v>0</v>
      </c>
    </row>
    <row r="41" spans="1:75">
      <c r="A41" s="253" t="s">
        <v>404</v>
      </c>
      <c r="B41" s="351"/>
      <c r="C41" s="256"/>
      <c r="D41" s="257"/>
      <c r="E41" s="258"/>
      <c r="F41" s="258"/>
      <c r="G41" s="257"/>
      <c r="H41" s="259">
        <f t="shared" si="23"/>
        <v>0</v>
      </c>
      <c r="I41" s="259">
        <f t="shared" si="24"/>
        <v>0</v>
      </c>
      <c r="J41" s="259"/>
      <c r="K41" s="260"/>
      <c r="L41" s="260"/>
      <c r="M41" s="260"/>
      <c r="N41" s="250">
        <f t="shared" si="25"/>
        <v>0</v>
      </c>
      <c r="O41" s="370"/>
      <c r="P41" s="358"/>
      <c r="Q41" s="358"/>
      <c r="R41" s="366"/>
      <c r="S41" s="366"/>
      <c r="T41" s="366"/>
      <c r="U41" s="366"/>
      <c r="V41" s="358"/>
      <c r="W41" s="367"/>
      <c r="X41" s="367"/>
      <c r="Y41" s="367"/>
      <c r="Z41" s="368"/>
      <c r="AA41" s="368"/>
      <c r="AB41" s="368"/>
      <c r="AC41" s="368"/>
      <c r="AD41" s="368"/>
      <c r="AE41" s="368"/>
      <c r="AF41" s="368"/>
      <c r="AG41" s="368"/>
      <c r="AH41" s="368"/>
      <c r="AI41" s="367"/>
      <c r="AJ41" s="368"/>
      <c r="AK41" s="368"/>
      <c r="AL41" s="368"/>
      <c r="AM41" s="368"/>
      <c r="AN41" s="368"/>
      <c r="AO41" s="368"/>
      <c r="AP41" s="368"/>
      <c r="AQ41" s="368"/>
      <c r="AR41" s="368"/>
      <c r="AS41" s="367"/>
      <c r="AT41" s="368"/>
      <c r="AU41" s="368"/>
      <c r="AV41" s="368"/>
      <c r="AW41" s="368"/>
      <c r="AX41" s="368"/>
      <c r="AY41" s="368"/>
      <c r="AZ41" s="368"/>
      <c r="BA41" s="368"/>
      <c r="BB41" s="368"/>
      <c r="BC41" s="367"/>
      <c r="BD41" s="368"/>
      <c r="BE41" s="368"/>
      <c r="BF41" s="368"/>
      <c r="BG41" s="368"/>
      <c r="BH41" s="368"/>
      <c r="BI41" s="368"/>
      <c r="BJ41" s="368"/>
      <c r="BK41" s="368"/>
      <c r="BL41" s="368"/>
      <c r="BM41" s="367"/>
      <c r="BN41" s="368"/>
      <c r="BO41" s="368"/>
      <c r="BP41" s="368"/>
      <c r="BQ41" s="368"/>
      <c r="BR41" s="368"/>
      <c r="BS41" s="368"/>
      <c r="BT41" s="368"/>
      <c r="BU41" s="368"/>
      <c r="BV41" s="369"/>
      <c r="BW41" s="245">
        <f t="shared" si="6"/>
        <v>0</v>
      </c>
    </row>
    <row r="42" spans="1:75">
      <c r="A42" s="253" t="s">
        <v>405</v>
      </c>
      <c r="B42" s="351"/>
      <c r="C42" s="256"/>
      <c r="D42" s="257"/>
      <c r="E42" s="258"/>
      <c r="F42" s="258"/>
      <c r="G42" s="257"/>
      <c r="H42" s="259">
        <f t="shared" si="23"/>
        <v>0</v>
      </c>
      <c r="I42" s="259">
        <f t="shared" si="24"/>
        <v>0</v>
      </c>
      <c r="J42" s="259"/>
      <c r="K42" s="260"/>
      <c r="L42" s="260"/>
      <c r="M42" s="260"/>
      <c r="N42" s="250">
        <f t="shared" si="25"/>
        <v>0</v>
      </c>
      <c r="O42" s="370"/>
      <c r="P42" s="358"/>
      <c r="Q42" s="358"/>
      <c r="R42" s="366"/>
      <c r="S42" s="366"/>
      <c r="T42" s="366"/>
      <c r="U42" s="366"/>
      <c r="V42" s="358"/>
      <c r="W42" s="367"/>
      <c r="X42" s="367"/>
      <c r="Y42" s="367"/>
      <c r="Z42" s="368"/>
      <c r="AA42" s="368"/>
      <c r="AB42" s="368"/>
      <c r="AC42" s="368"/>
      <c r="AD42" s="368"/>
      <c r="AE42" s="368"/>
      <c r="AF42" s="368"/>
      <c r="AG42" s="368"/>
      <c r="AH42" s="368"/>
      <c r="AI42" s="367"/>
      <c r="AJ42" s="368"/>
      <c r="AK42" s="368"/>
      <c r="AL42" s="368"/>
      <c r="AM42" s="368"/>
      <c r="AN42" s="368"/>
      <c r="AO42" s="368"/>
      <c r="AP42" s="368"/>
      <c r="AQ42" s="368"/>
      <c r="AR42" s="368"/>
      <c r="AS42" s="367"/>
      <c r="AT42" s="368"/>
      <c r="AU42" s="368"/>
      <c r="AV42" s="368"/>
      <c r="AW42" s="368"/>
      <c r="AX42" s="368"/>
      <c r="AY42" s="368"/>
      <c r="AZ42" s="368"/>
      <c r="BA42" s="368"/>
      <c r="BB42" s="368"/>
      <c r="BC42" s="367"/>
      <c r="BD42" s="368"/>
      <c r="BE42" s="368"/>
      <c r="BF42" s="368"/>
      <c r="BG42" s="368"/>
      <c r="BH42" s="368"/>
      <c r="BI42" s="368"/>
      <c r="BJ42" s="368"/>
      <c r="BK42" s="368"/>
      <c r="BL42" s="368"/>
      <c r="BM42" s="367"/>
      <c r="BN42" s="368"/>
      <c r="BO42" s="368"/>
      <c r="BP42" s="368"/>
      <c r="BQ42" s="368"/>
      <c r="BR42" s="368"/>
      <c r="BS42" s="368"/>
      <c r="BT42" s="368"/>
      <c r="BU42" s="368"/>
      <c r="BV42" s="369"/>
      <c r="BW42" s="245">
        <f t="shared" si="6"/>
        <v>0</v>
      </c>
    </row>
    <row r="43" spans="1:75">
      <c r="A43" s="253" t="s">
        <v>406</v>
      </c>
      <c r="B43" s="351"/>
      <c r="C43" s="256"/>
      <c r="D43" s="257"/>
      <c r="E43" s="258"/>
      <c r="F43" s="258"/>
      <c r="G43" s="257"/>
      <c r="H43" s="259">
        <f t="shared" si="23"/>
        <v>0</v>
      </c>
      <c r="I43" s="259">
        <f t="shared" si="24"/>
        <v>0</v>
      </c>
      <c r="J43" s="259"/>
      <c r="K43" s="260"/>
      <c r="L43" s="260"/>
      <c r="M43" s="260"/>
      <c r="N43" s="250">
        <f t="shared" si="25"/>
        <v>0</v>
      </c>
      <c r="O43" s="370"/>
      <c r="P43" s="358"/>
      <c r="Q43" s="358"/>
      <c r="R43" s="366"/>
      <c r="S43" s="366"/>
      <c r="T43" s="366"/>
      <c r="U43" s="366"/>
      <c r="V43" s="358"/>
      <c r="W43" s="367"/>
      <c r="X43" s="367"/>
      <c r="Y43" s="367"/>
      <c r="Z43" s="368"/>
      <c r="AA43" s="368"/>
      <c r="AB43" s="368"/>
      <c r="AC43" s="368"/>
      <c r="AD43" s="368"/>
      <c r="AE43" s="368"/>
      <c r="AF43" s="368"/>
      <c r="AG43" s="368"/>
      <c r="AH43" s="368"/>
      <c r="AI43" s="367"/>
      <c r="AJ43" s="368"/>
      <c r="AK43" s="368"/>
      <c r="AL43" s="368"/>
      <c r="AM43" s="368"/>
      <c r="AN43" s="368"/>
      <c r="AO43" s="368"/>
      <c r="AP43" s="368"/>
      <c r="AQ43" s="368"/>
      <c r="AR43" s="368"/>
      <c r="AS43" s="367"/>
      <c r="AT43" s="368"/>
      <c r="AU43" s="368"/>
      <c r="AV43" s="368"/>
      <c r="AW43" s="368"/>
      <c r="AX43" s="368"/>
      <c r="AY43" s="368"/>
      <c r="AZ43" s="368"/>
      <c r="BA43" s="368"/>
      <c r="BB43" s="368"/>
      <c r="BC43" s="367"/>
      <c r="BD43" s="368"/>
      <c r="BE43" s="368"/>
      <c r="BF43" s="368"/>
      <c r="BG43" s="368"/>
      <c r="BH43" s="368"/>
      <c r="BI43" s="368"/>
      <c r="BJ43" s="368"/>
      <c r="BK43" s="368"/>
      <c r="BL43" s="368"/>
      <c r="BM43" s="367"/>
      <c r="BN43" s="368"/>
      <c r="BO43" s="368"/>
      <c r="BP43" s="368"/>
      <c r="BQ43" s="368"/>
      <c r="BR43" s="368"/>
      <c r="BS43" s="368"/>
      <c r="BT43" s="368"/>
      <c r="BU43" s="368"/>
      <c r="BV43" s="369"/>
      <c r="BW43" s="245">
        <f t="shared" si="6"/>
        <v>0</v>
      </c>
    </row>
    <row r="44" spans="1:75">
      <c r="A44" s="253" t="s">
        <v>407</v>
      </c>
      <c r="B44" s="351"/>
      <c r="C44" s="256"/>
      <c r="D44" s="257"/>
      <c r="E44" s="258"/>
      <c r="F44" s="258"/>
      <c r="G44" s="257"/>
      <c r="H44" s="259">
        <f t="shared" si="23"/>
        <v>0</v>
      </c>
      <c r="I44" s="259">
        <f t="shared" si="24"/>
        <v>0</v>
      </c>
      <c r="J44" s="259"/>
      <c r="K44" s="260"/>
      <c r="L44" s="260"/>
      <c r="M44" s="260"/>
      <c r="N44" s="250">
        <f t="shared" si="25"/>
        <v>0</v>
      </c>
      <c r="O44" s="370"/>
      <c r="P44" s="358"/>
      <c r="Q44" s="358"/>
      <c r="R44" s="366"/>
      <c r="S44" s="366"/>
      <c r="T44" s="366"/>
      <c r="U44" s="366"/>
      <c r="V44" s="358"/>
      <c r="W44" s="367"/>
      <c r="X44" s="367"/>
      <c r="Y44" s="367"/>
      <c r="Z44" s="368"/>
      <c r="AA44" s="368"/>
      <c r="AB44" s="368"/>
      <c r="AC44" s="368"/>
      <c r="AD44" s="368"/>
      <c r="AE44" s="368"/>
      <c r="AF44" s="368"/>
      <c r="AG44" s="368"/>
      <c r="AH44" s="368"/>
      <c r="AI44" s="367"/>
      <c r="AJ44" s="368"/>
      <c r="AK44" s="368"/>
      <c r="AL44" s="368"/>
      <c r="AM44" s="368"/>
      <c r="AN44" s="368"/>
      <c r="AO44" s="368"/>
      <c r="AP44" s="368"/>
      <c r="AQ44" s="368"/>
      <c r="AR44" s="368"/>
      <c r="AS44" s="367"/>
      <c r="AT44" s="368"/>
      <c r="AU44" s="368"/>
      <c r="AV44" s="368"/>
      <c r="AW44" s="368"/>
      <c r="AX44" s="368"/>
      <c r="AY44" s="368"/>
      <c r="AZ44" s="368"/>
      <c r="BA44" s="368"/>
      <c r="BB44" s="368"/>
      <c r="BC44" s="367"/>
      <c r="BD44" s="368"/>
      <c r="BE44" s="368"/>
      <c r="BF44" s="368"/>
      <c r="BG44" s="368"/>
      <c r="BH44" s="368"/>
      <c r="BI44" s="368"/>
      <c r="BJ44" s="368"/>
      <c r="BK44" s="368"/>
      <c r="BL44" s="368"/>
      <c r="BM44" s="367"/>
      <c r="BN44" s="368"/>
      <c r="BO44" s="368"/>
      <c r="BP44" s="368"/>
      <c r="BQ44" s="368"/>
      <c r="BR44" s="368"/>
      <c r="BS44" s="368"/>
      <c r="BT44" s="368"/>
      <c r="BU44" s="368"/>
      <c r="BV44" s="369"/>
      <c r="BW44" s="245">
        <f t="shared" ref="BW44:BW57" si="26">H44/2</f>
        <v>0</v>
      </c>
    </row>
    <row r="45" spans="1:75">
      <c r="A45" s="253" t="s">
        <v>408</v>
      </c>
      <c r="B45" s="351"/>
      <c r="C45" s="256"/>
      <c r="D45" s="257"/>
      <c r="E45" s="258"/>
      <c r="F45" s="258"/>
      <c r="G45" s="257"/>
      <c r="H45" s="259">
        <f t="shared" si="23"/>
        <v>0</v>
      </c>
      <c r="I45" s="259">
        <f t="shared" si="24"/>
        <v>0</v>
      </c>
      <c r="J45" s="259"/>
      <c r="K45" s="260"/>
      <c r="L45" s="260"/>
      <c r="M45" s="260"/>
      <c r="N45" s="250">
        <f t="shared" si="25"/>
        <v>0</v>
      </c>
      <c r="O45" s="370"/>
      <c r="P45" s="358"/>
      <c r="Q45" s="358"/>
      <c r="R45" s="366"/>
      <c r="S45" s="366"/>
      <c r="T45" s="366"/>
      <c r="U45" s="366"/>
      <c r="V45" s="358"/>
      <c r="W45" s="367"/>
      <c r="X45" s="367"/>
      <c r="Y45" s="367"/>
      <c r="Z45" s="368"/>
      <c r="AA45" s="368"/>
      <c r="AB45" s="368"/>
      <c r="AC45" s="368"/>
      <c r="AD45" s="368"/>
      <c r="AE45" s="368"/>
      <c r="AF45" s="368"/>
      <c r="AG45" s="368"/>
      <c r="AH45" s="368"/>
      <c r="AI45" s="367"/>
      <c r="AJ45" s="368"/>
      <c r="AK45" s="368"/>
      <c r="AL45" s="368"/>
      <c r="AM45" s="368"/>
      <c r="AN45" s="368"/>
      <c r="AO45" s="368"/>
      <c r="AP45" s="368"/>
      <c r="AQ45" s="368"/>
      <c r="AR45" s="368"/>
      <c r="AS45" s="367"/>
      <c r="AT45" s="368"/>
      <c r="AU45" s="368"/>
      <c r="AV45" s="368"/>
      <c r="AW45" s="368"/>
      <c r="AX45" s="368"/>
      <c r="AY45" s="368"/>
      <c r="AZ45" s="368"/>
      <c r="BA45" s="368"/>
      <c r="BB45" s="368"/>
      <c r="BC45" s="367"/>
      <c r="BD45" s="368"/>
      <c r="BE45" s="368"/>
      <c r="BF45" s="368"/>
      <c r="BG45" s="368"/>
      <c r="BH45" s="368"/>
      <c r="BI45" s="368"/>
      <c r="BJ45" s="368"/>
      <c r="BK45" s="368"/>
      <c r="BL45" s="368"/>
      <c r="BM45" s="367"/>
      <c r="BN45" s="368"/>
      <c r="BO45" s="368"/>
      <c r="BP45" s="368"/>
      <c r="BQ45" s="368"/>
      <c r="BR45" s="368"/>
      <c r="BS45" s="368"/>
      <c r="BT45" s="368"/>
      <c r="BU45" s="368"/>
      <c r="BV45" s="369"/>
      <c r="BW45" s="245">
        <f t="shared" si="26"/>
        <v>0</v>
      </c>
    </row>
    <row r="46" spans="1:75">
      <c r="A46" s="253" t="s">
        <v>409</v>
      </c>
      <c r="B46" s="351"/>
      <c r="C46" s="256"/>
      <c r="D46" s="257"/>
      <c r="E46" s="258"/>
      <c r="F46" s="258"/>
      <c r="G46" s="257"/>
      <c r="H46" s="259">
        <f t="shared" si="23"/>
        <v>0</v>
      </c>
      <c r="I46" s="259">
        <f t="shared" si="24"/>
        <v>0</v>
      </c>
      <c r="J46" s="259"/>
      <c r="K46" s="260"/>
      <c r="L46" s="260"/>
      <c r="M46" s="260"/>
      <c r="N46" s="250">
        <f t="shared" si="25"/>
        <v>0</v>
      </c>
      <c r="O46" s="370"/>
      <c r="P46" s="358"/>
      <c r="Q46" s="358"/>
      <c r="R46" s="366"/>
      <c r="S46" s="366"/>
      <c r="T46" s="366"/>
      <c r="U46" s="366"/>
      <c r="V46" s="358"/>
      <c r="W46" s="367"/>
      <c r="X46" s="367"/>
      <c r="Y46" s="367"/>
      <c r="Z46" s="368"/>
      <c r="AA46" s="368"/>
      <c r="AB46" s="368"/>
      <c r="AC46" s="368"/>
      <c r="AD46" s="368"/>
      <c r="AE46" s="368"/>
      <c r="AF46" s="368"/>
      <c r="AG46" s="368"/>
      <c r="AH46" s="368"/>
      <c r="AI46" s="367"/>
      <c r="AJ46" s="368"/>
      <c r="AK46" s="368"/>
      <c r="AL46" s="368"/>
      <c r="AM46" s="368"/>
      <c r="AN46" s="368"/>
      <c r="AO46" s="368"/>
      <c r="AP46" s="368"/>
      <c r="AQ46" s="368"/>
      <c r="AR46" s="368"/>
      <c r="AS46" s="367"/>
      <c r="AT46" s="368"/>
      <c r="AU46" s="368"/>
      <c r="AV46" s="368"/>
      <c r="AW46" s="368"/>
      <c r="AX46" s="368"/>
      <c r="AY46" s="368"/>
      <c r="AZ46" s="368"/>
      <c r="BA46" s="368"/>
      <c r="BB46" s="368"/>
      <c r="BC46" s="367"/>
      <c r="BD46" s="368"/>
      <c r="BE46" s="368"/>
      <c r="BF46" s="368"/>
      <c r="BG46" s="368"/>
      <c r="BH46" s="368"/>
      <c r="BI46" s="368"/>
      <c r="BJ46" s="368"/>
      <c r="BK46" s="368"/>
      <c r="BL46" s="368"/>
      <c r="BM46" s="367"/>
      <c r="BN46" s="368"/>
      <c r="BO46" s="368"/>
      <c r="BP46" s="368"/>
      <c r="BQ46" s="368"/>
      <c r="BR46" s="368"/>
      <c r="BS46" s="368"/>
      <c r="BT46" s="368"/>
      <c r="BU46" s="368"/>
      <c r="BV46" s="369"/>
      <c r="BW46" s="245">
        <f t="shared" si="26"/>
        <v>0</v>
      </c>
    </row>
    <row r="47" spans="1:75">
      <c r="A47" s="253" t="s">
        <v>410</v>
      </c>
      <c r="B47" s="351"/>
      <c r="C47" s="256"/>
      <c r="D47" s="257"/>
      <c r="E47" s="258"/>
      <c r="F47" s="258"/>
      <c r="G47" s="257"/>
      <c r="H47" s="259">
        <f t="shared" si="23"/>
        <v>0</v>
      </c>
      <c r="I47" s="259">
        <f t="shared" si="24"/>
        <v>0</v>
      </c>
      <c r="J47" s="259"/>
      <c r="K47" s="260"/>
      <c r="L47" s="260"/>
      <c r="M47" s="260"/>
      <c r="N47" s="250">
        <f t="shared" si="25"/>
        <v>0</v>
      </c>
      <c r="O47" s="370"/>
      <c r="P47" s="358"/>
      <c r="Q47" s="358"/>
      <c r="R47" s="358"/>
      <c r="S47" s="358"/>
      <c r="T47" s="366"/>
      <c r="U47" s="358"/>
      <c r="V47" s="358"/>
      <c r="W47" s="367"/>
      <c r="X47" s="367"/>
      <c r="Y47" s="367"/>
      <c r="Z47" s="368"/>
      <c r="AA47" s="368"/>
      <c r="AB47" s="368"/>
      <c r="AC47" s="368"/>
      <c r="AD47" s="368"/>
      <c r="AE47" s="368"/>
      <c r="AF47" s="368"/>
      <c r="AG47" s="368"/>
      <c r="AH47" s="368"/>
      <c r="AI47" s="367"/>
      <c r="AJ47" s="368"/>
      <c r="AK47" s="368"/>
      <c r="AL47" s="368"/>
      <c r="AM47" s="368"/>
      <c r="AN47" s="368"/>
      <c r="AO47" s="368"/>
      <c r="AP47" s="368"/>
      <c r="AQ47" s="368"/>
      <c r="AR47" s="368"/>
      <c r="AS47" s="367"/>
      <c r="AT47" s="368"/>
      <c r="AU47" s="368"/>
      <c r="AV47" s="368"/>
      <c r="AW47" s="368"/>
      <c r="AX47" s="368"/>
      <c r="AY47" s="368"/>
      <c r="AZ47" s="368"/>
      <c r="BA47" s="368"/>
      <c r="BB47" s="368"/>
      <c r="BC47" s="367"/>
      <c r="BD47" s="368"/>
      <c r="BE47" s="368"/>
      <c r="BF47" s="368"/>
      <c r="BG47" s="368"/>
      <c r="BH47" s="368"/>
      <c r="BI47" s="368"/>
      <c r="BJ47" s="368"/>
      <c r="BK47" s="368"/>
      <c r="BL47" s="368"/>
      <c r="BM47" s="367"/>
      <c r="BN47" s="368"/>
      <c r="BO47" s="368"/>
      <c r="BP47" s="368"/>
      <c r="BQ47" s="368"/>
      <c r="BR47" s="368"/>
      <c r="BS47" s="368"/>
      <c r="BT47" s="368"/>
      <c r="BU47" s="368"/>
      <c r="BV47" s="369"/>
      <c r="BW47" s="245">
        <f t="shared" si="26"/>
        <v>0</v>
      </c>
    </row>
    <row r="48" spans="1:75">
      <c r="A48" s="253" t="s">
        <v>411</v>
      </c>
      <c r="B48" s="351"/>
      <c r="C48" s="256"/>
      <c r="D48" s="257"/>
      <c r="E48" s="258"/>
      <c r="F48" s="258"/>
      <c r="G48" s="257"/>
      <c r="H48" s="259">
        <f t="shared" si="23"/>
        <v>0</v>
      </c>
      <c r="I48" s="259"/>
      <c r="J48" s="259"/>
      <c r="K48" s="260"/>
      <c r="L48" s="260"/>
      <c r="M48" s="260"/>
      <c r="N48" s="278"/>
      <c r="O48" s="370"/>
      <c r="P48" s="358"/>
      <c r="Q48" s="358"/>
      <c r="R48" s="358"/>
      <c r="S48" s="358"/>
      <c r="T48" s="358"/>
      <c r="U48" s="358"/>
      <c r="V48" s="358"/>
      <c r="W48" s="367"/>
      <c r="X48" s="367"/>
      <c r="Y48" s="367"/>
      <c r="Z48" s="368"/>
      <c r="AA48" s="368"/>
      <c r="AB48" s="368"/>
      <c r="AC48" s="368"/>
      <c r="AD48" s="368"/>
      <c r="AE48" s="368"/>
      <c r="AF48" s="368"/>
      <c r="AG48" s="368"/>
      <c r="AH48" s="368"/>
      <c r="AI48" s="367"/>
      <c r="AJ48" s="368"/>
      <c r="AK48" s="368"/>
      <c r="AL48" s="368"/>
      <c r="AM48" s="368"/>
      <c r="AN48" s="368"/>
      <c r="AO48" s="368"/>
      <c r="AP48" s="368"/>
      <c r="AQ48" s="368"/>
      <c r="AR48" s="368"/>
      <c r="AS48" s="367"/>
      <c r="AT48" s="368"/>
      <c r="AU48" s="368"/>
      <c r="AV48" s="368"/>
      <c r="AW48" s="368"/>
      <c r="AX48" s="368"/>
      <c r="AY48" s="368"/>
      <c r="AZ48" s="368"/>
      <c r="BA48" s="368"/>
      <c r="BB48" s="368"/>
      <c r="BC48" s="367"/>
      <c r="BD48" s="368"/>
      <c r="BE48" s="368"/>
      <c r="BF48" s="368"/>
      <c r="BG48" s="368"/>
      <c r="BH48" s="368"/>
      <c r="BI48" s="368"/>
      <c r="BJ48" s="368"/>
      <c r="BK48" s="368"/>
      <c r="BL48" s="368"/>
      <c r="BM48" s="367"/>
      <c r="BN48" s="368"/>
      <c r="BO48" s="368"/>
      <c r="BP48" s="368"/>
      <c r="BQ48" s="368"/>
      <c r="BR48" s="368"/>
      <c r="BS48" s="368"/>
      <c r="BT48" s="368"/>
      <c r="BU48" s="368"/>
      <c r="BV48" s="369"/>
      <c r="BW48" s="245">
        <f t="shared" si="26"/>
        <v>0</v>
      </c>
    </row>
    <row r="49" spans="1:75">
      <c r="A49" s="253" t="s">
        <v>412</v>
      </c>
      <c r="B49" s="351"/>
      <c r="C49" s="256"/>
      <c r="D49" s="257"/>
      <c r="E49" s="258"/>
      <c r="F49" s="258"/>
      <c r="G49" s="257"/>
      <c r="H49" s="259">
        <f t="shared" si="23"/>
        <v>0</v>
      </c>
      <c r="I49" s="259"/>
      <c r="J49" s="259"/>
      <c r="K49" s="260"/>
      <c r="L49" s="260"/>
      <c r="M49" s="260"/>
      <c r="N49" s="278"/>
      <c r="O49" s="370"/>
      <c r="P49" s="358"/>
      <c r="Q49" s="358"/>
      <c r="R49" s="358"/>
      <c r="S49" s="358"/>
      <c r="T49" s="358"/>
      <c r="U49" s="358"/>
      <c r="V49" s="358"/>
      <c r="W49" s="367"/>
      <c r="X49" s="367"/>
      <c r="Y49" s="367"/>
      <c r="Z49" s="368"/>
      <c r="AA49" s="368"/>
      <c r="AB49" s="368"/>
      <c r="AC49" s="368"/>
      <c r="AD49" s="368"/>
      <c r="AE49" s="368"/>
      <c r="AF49" s="368"/>
      <c r="AG49" s="368"/>
      <c r="AH49" s="368"/>
      <c r="AI49" s="367"/>
      <c r="AJ49" s="368"/>
      <c r="AK49" s="368"/>
      <c r="AL49" s="368"/>
      <c r="AM49" s="368"/>
      <c r="AN49" s="368"/>
      <c r="AO49" s="368"/>
      <c r="AP49" s="368"/>
      <c r="AQ49" s="368"/>
      <c r="AR49" s="368"/>
      <c r="AS49" s="367"/>
      <c r="AT49" s="368"/>
      <c r="AU49" s="368"/>
      <c r="AV49" s="368"/>
      <c r="AW49" s="368"/>
      <c r="AX49" s="368"/>
      <c r="AY49" s="368"/>
      <c r="AZ49" s="368"/>
      <c r="BA49" s="368"/>
      <c r="BB49" s="368"/>
      <c r="BC49" s="367"/>
      <c r="BD49" s="368"/>
      <c r="BE49" s="368"/>
      <c r="BF49" s="368"/>
      <c r="BG49" s="368"/>
      <c r="BH49" s="368"/>
      <c r="BI49" s="368"/>
      <c r="BJ49" s="368"/>
      <c r="BK49" s="368"/>
      <c r="BL49" s="368"/>
      <c r="BM49" s="367"/>
      <c r="BN49" s="368"/>
      <c r="BO49" s="368"/>
      <c r="BP49" s="368"/>
      <c r="BQ49" s="368"/>
      <c r="BR49" s="368"/>
      <c r="BS49" s="368"/>
      <c r="BT49" s="368"/>
      <c r="BU49" s="368"/>
      <c r="BV49" s="369"/>
      <c r="BW49" s="245">
        <f t="shared" si="26"/>
        <v>0</v>
      </c>
    </row>
    <row r="50" spans="1:75" ht="15.75" thickBot="1">
      <c r="A50" s="279" t="s">
        <v>413</v>
      </c>
      <c r="B50" s="343"/>
      <c r="C50" s="280"/>
      <c r="D50" s="281"/>
      <c r="E50" s="282"/>
      <c r="F50" s="282"/>
      <c r="G50" s="281"/>
      <c r="H50" s="283">
        <f t="shared" si="23"/>
        <v>0</v>
      </c>
      <c r="I50" s="283"/>
      <c r="J50" s="283"/>
      <c r="K50" s="284"/>
      <c r="L50" s="284"/>
      <c r="M50" s="284"/>
      <c r="N50" s="285"/>
      <c r="O50" s="383"/>
      <c r="P50" s="384"/>
      <c r="Q50" s="384"/>
      <c r="R50" s="384"/>
      <c r="S50" s="384"/>
      <c r="T50" s="384"/>
      <c r="U50" s="384"/>
      <c r="V50" s="384"/>
      <c r="W50" s="385"/>
      <c r="X50" s="385"/>
      <c r="Y50" s="385"/>
      <c r="Z50" s="386"/>
      <c r="AA50" s="386"/>
      <c r="AB50" s="386"/>
      <c r="AC50" s="386"/>
      <c r="AD50" s="386"/>
      <c r="AE50" s="386"/>
      <c r="AF50" s="386"/>
      <c r="AG50" s="386"/>
      <c r="AH50" s="386"/>
      <c r="AI50" s="385"/>
      <c r="AJ50" s="386"/>
      <c r="AK50" s="386"/>
      <c r="AL50" s="386"/>
      <c r="AM50" s="386"/>
      <c r="AN50" s="386"/>
      <c r="AO50" s="386"/>
      <c r="AP50" s="386"/>
      <c r="AQ50" s="386"/>
      <c r="AR50" s="386"/>
      <c r="AS50" s="385"/>
      <c r="AT50" s="386"/>
      <c r="AU50" s="386"/>
      <c r="AV50" s="386"/>
      <c r="AW50" s="386"/>
      <c r="AX50" s="386"/>
      <c r="AY50" s="386"/>
      <c r="AZ50" s="386"/>
      <c r="BA50" s="386"/>
      <c r="BB50" s="386"/>
      <c r="BC50" s="385"/>
      <c r="BD50" s="386"/>
      <c r="BE50" s="386"/>
      <c r="BF50" s="386"/>
      <c r="BG50" s="386"/>
      <c r="BH50" s="386"/>
      <c r="BI50" s="386"/>
      <c r="BJ50" s="386"/>
      <c r="BK50" s="386"/>
      <c r="BL50" s="386"/>
      <c r="BM50" s="385"/>
      <c r="BN50" s="386"/>
      <c r="BO50" s="386"/>
      <c r="BP50" s="386"/>
      <c r="BQ50" s="386"/>
      <c r="BR50" s="386"/>
      <c r="BS50" s="386"/>
      <c r="BT50" s="386"/>
      <c r="BU50" s="386"/>
      <c r="BV50" s="387"/>
      <c r="BW50" s="245">
        <f t="shared" si="26"/>
        <v>0</v>
      </c>
    </row>
    <row r="51" spans="1:75" s="295" customFormat="1" ht="15.75" thickBot="1">
      <c r="A51" s="333"/>
      <c r="B51" s="427" t="s">
        <v>305</v>
      </c>
      <c r="C51" s="291"/>
      <c r="D51" s="291"/>
      <c r="E51" s="291"/>
      <c r="F51" s="291"/>
      <c r="G51" s="292">
        <f>SUM(G28:G50)</f>
        <v>0</v>
      </c>
      <c r="H51" s="293">
        <f t="shared" ref="H51:BS51" si="27">SUM(H28:H50)</f>
        <v>0</v>
      </c>
      <c r="I51" s="293">
        <f t="shared" si="27"/>
        <v>0</v>
      </c>
      <c r="J51" s="293">
        <f t="shared" si="27"/>
        <v>0</v>
      </c>
      <c r="K51" s="293">
        <f t="shared" si="27"/>
        <v>0</v>
      </c>
      <c r="L51" s="293">
        <f t="shared" si="27"/>
        <v>0</v>
      </c>
      <c r="M51" s="293">
        <f t="shared" si="27"/>
        <v>0</v>
      </c>
      <c r="N51" s="294">
        <f t="shared" si="27"/>
        <v>0</v>
      </c>
      <c r="O51" s="388">
        <f t="shared" si="27"/>
        <v>0</v>
      </c>
      <c r="P51" s="389">
        <f t="shared" si="27"/>
        <v>0</v>
      </c>
      <c r="Q51" s="389">
        <f t="shared" si="27"/>
        <v>0</v>
      </c>
      <c r="R51" s="389">
        <f t="shared" si="27"/>
        <v>0</v>
      </c>
      <c r="S51" s="389">
        <f t="shared" si="27"/>
        <v>0</v>
      </c>
      <c r="T51" s="389">
        <f t="shared" si="27"/>
        <v>0</v>
      </c>
      <c r="U51" s="389">
        <f t="shared" si="27"/>
        <v>0</v>
      </c>
      <c r="V51" s="389">
        <f t="shared" si="27"/>
        <v>0</v>
      </c>
      <c r="W51" s="389">
        <f t="shared" si="27"/>
        <v>0</v>
      </c>
      <c r="X51" s="389">
        <f t="shared" si="27"/>
        <v>0</v>
      </c>
      <c r="Y51" s="389">
        <f t="shared" si="27"/>
        <v>0</v>
      </c>
      <c r="Z51" s="389">
        <f t="shared" si="27"/>
        <v>0</v>
      </c>
      <c r="AA51" s="389">
        <f t="shared" si="27"/>
        <v>0</v>
      </c>
      <c r="AB51" s="389">
        <f t="shared" si="27"/>
        <v>0</v>
      </c>
      <c r="AC51" s="389">
        <f t="shared" si="27"/>
        <v>0</v>
      </c>
      <c r="AD51" s="389">
        <f t="shared" si="27"/>
        <v>0</v>
      </c>
      <c r="AE51" s="389">
        <f t="shared" si="27"/>
        <v>0</v>
      </c>
      <c r="AF51" s="389">
        <f t="shared" si="27"/>
        <v>0</v>
      </c>
      <c r="AG51" s="389">
        <f t="shared" si="27"/>
        <v>0</v>
      </c>
      <c r="AH51" s="389">
        <f t="shared" si="27"/>
        <v>0</v>
      </c>
      <c r="AI51" s="389">
        <f t="shared" si="27"/>
        <v>0</v>
      </c>
      <c r="AJ51" s="389">
        <f t="shared" si="27"/>
        <v>0</v>
      </c>
      <c r="AK51" s="389">
        <f t="shared" si="27"/>
        <v>0</v>
      </c>
      <c r="AL51" s="389">
        <f t="shared" si="27"/>
        <v>0</v>
      </c>
      <c r="AM51" s="389">
        <f t="shared" si="27"/>
        <v>0</v>
      </c>
      <c r="AN51" s="389">
        <f t="shared" si="27"/>
        <v>0</v>
      </c>
      <c r="AO51" s="389">
        <f t="shared" si="27"/>
        <v>0</v>
      </c>
      <c r="AP51" s="389">
        <f t="shared" si="27"/>
        <v>0</v>
      </c>
      <c r="AQ51" s="389">
        <f t="shared" si="27"/>
        <v>0</v>
      </c>
      <c r="AR51" s="389">
        <f t="shared" si="27"/>
        <v>0</v>
      </c>
      <c r="AS51" s="389">
        <f t="shared" si="27"/>
        <v>0</v>
      </c>
      <c r="AT51" s="389">
        <f t="shared" si="27"/>
        <v>0</v>
      </c>
      <c r="AU51" s="389">
        <f t="shared" si="27"/>
        <v>0</v>
      </c>
      <c r="AV51" s="389">
        <f t="shared" si="27"/>
        <v>0</v>
      </c>
      <c r="AW51" s="389">
        <f t="shared" si="27"/>
        <v>0</v>
      </c>
      <c r="AX51" s="389">
        <f t="shared" si="27"/>
        <v>0</v>
      </c>
      <c r="AY51" s="389">
        <f t="shared" si="27"/>
        <v>0</v>
      </c>
      <c r="AZ51" s="389">
        <f t="shared" si="27"/>
        <v>0</v>
      </c>
      <c r="BA51" s="389">
        <f t="shared" si="27"/>
        <v>0</v>
      </c>
      <c r="BB51" s="389">
        <f t="shared" si="27"/>
        <v>0</v>
      </c>
      <c r="BC51" s="389">
        <f t="shared" si="27"/>
        <v>0</v>
      </c>
      <c r="BD51" s="389">
        <f t="shared" si="27"/>
        <v>0</v>
      </c>
      <c r="BE51" s="389">
        <f t="shared" si="27"/>
        <v>0</v>
      </c>
      <c r="BF51" s="389">
        <f t="shared" si="27"/>
        <v>0</v>
      </c>
      <c r="BG51" s="389">
        <f t="shared" si="27"/>
        <v>0</v>
      </c>
      <c r="BH51" s="389">
        <f t="shared" si="27"/>
        <v>0</v>
      </c>
      <c r="BI51" s="389">
        <f t="shared" si="27"/>
        <v>0</v>
      </c>
      <c r="BJ51" s="389">
        <f t="shared" si="27"/>
        <v>0</v>
      </c>
      <c r="BK51" s="389">
        <f t="shared" si="27"/>
        <v>0</v>
      </c>
      <c r="BL51" s="389">
        <f t="shared" si="27"/>
        <v>0</v>
      </c>
      <c r="BM51" s="389">
        <f t="shared" si="27"/>
        <v>0</v>
      </c>
      <c r="BN51" s="389">
        <f t="shared" si="27"/>
        <v>0</v>
      </c>
      <c r="BO51" s="389">
        <f t="shared" si="27"/>
        <v>0</v>
      </c>
      <c r="BP51" s="389">
        <f t="shared" si="27"/>
        <v>0</v>
      </c>
      <c r="BQ51" s="389">
        <f t="shared" si="27"/>
        <v>0</v>
      </c>
      <c r="BR51" s="389">
        <f t="shared" si="27"/>
        <v>0</v>
      </c>
      <c r="BS51" s="389">
        <f t="shared" si="27"/>
        <v>0</v>
      </c>
      <c r="BT51" s="389">
        <f>SUM(BT28:BT50)</f>
        <v>0</v>
      </c>
      <c r="BU51" s="389">
        <f>SUM(BU28:BU50)</f>
        <v>0</v>
      </c>
      <c r="BV51" s="390">
        <f>SUM(BV28:BV50)</f>
        <v>0</v>
      </c>
      <c r="BW51" s="245">
        <f t="shared" si="26"/>
        <v>0</v>
      </c>
    </row>
    <row r="52" spans="1:75" s="272" customFormat="1" ht="15.75" thickBot="1">
      <c r="A52" s="646" t="s">
        <v>387</v>
      </c>
      <c r="B52" s="647"/>
      <c r="C52" s="647"/>
      <c r="D52" s="647"/>
      <c r="E52" s="647"/>
      <c r="F52" s="647"/>
      <c r="G52" s="647"/>
      <c r="H52" s="647"/>
      <c r="I52" s="647"/>
      <c r="J52" s="647"/>
      <c r="K52" s="647"/>
      <c r="L52" s="647"/>
      <c r="M52" s="647"/>
      <c r="N52" s="647"/>
      <c r="O52" s="647"/>
      <c r="P52" s="647"/>
      <c r="Q52" s="647"/>
      <c r="R52" s="647"/>
      <c r="S52" s="647"/>
      <c r="T52" s="647"/>
      <c r="U52" s="647"/>
      <c r="V52" s="647"/>
      <c r="W52" s="647"/>
      <c r="X52" s="647"/>
      <c r="Y52" s="647"/>
      <c r="Z52" s="647"/>
      <c r="AA52" s="647"/>
      <c r="AB52" s="647"/>
      <c r="AC52" s="647"/>
      <c r="AD52" s="647"/>
      <c r="AE52" s="647"/>
      <c r="AF52" s="647"/>
      <c r="AG52" s="647"/>
      <c r="AH52" s="647"/>
      <c r="AI52" s="647"/>
      <c r="AJ52" s="647"/>
      <c r="AK52" s="647"/>
      <c r="AL52" s="647"/>
      <c r="AM52" s="647"/>
      <c r="AN52" s="647"/>
      <c r="AO52" s="647"/>
      <c r="AP52" s="647"/>
      <c r="AQ52" s="647"/>
      <c r="AR52" s="647"/>
      <c r="AS52" s="647"/>
      <c r="AT52" s="647"/>
      <c r="AU52" s="647"/>
      <c r="AV52" s="647"/>
      <c r="AW52" s="647"/>
      <c r="AX52" s="647"/>
      <c r="AY52" s="647"/>
      <c r="AZ52" s="647"/>
      <c r="BA52" s="647"/>
      <c r="BB52" s="647"/>
      <c r="BC52" s="647"/>
      <c r="BD52" s="647"/>
      <c r="BE52" s="647"/>
      <c r="BF52" s="647"/>
      <c r="BG52" s="647"/>
      <c r="BH52" s="647"/>
      <c r="BI52" s="647"/>
      <c r="BJ52" s="647"/>
      <c r="BK52" s="647"/>
      <c r="BL52" s="647"/>
      <c r="BM52" s="647"/>
      <c r="BN52" s="647"/>
      <c r="BO52" s="647"/>
      <c r="BP52" s="647"/>
      <c r="BQ52" s="647"/>
      <c r="BR52" s="647"/>
      <c r="BS52" s="647"/>
      <c r="BT52" s="647"/>
      <c r="BU52" s="647"/>
      <c r="BV52" s="648"/>
      <c r="BW52" s="245">
        <f t="shared" si="26"/>
        <v>0</v>
      </c>
    </row>
    <row r="53" spans="1:75">
      <c r="A53" s="238" t="s">
        <v>414</v>
      </c>
      <c r="B53" s="342"/>
      <c r="C53" s="273"/>
      <c r="D53" s="273"/>
      <c r="E53" s="275"/>
      <c r="F53" s="275"/>
      <c r="G53" s="274"/>
      <c r="H53" s="276"/>
      <c r="I53" s="276"/>
      <c r="J53" s="276"/>
      <c r="K53" s="296"/>
      <c r="L53" s="296"/>
      <c r="M53" s="296"/>
      <c r="N53" s="297"/>
      <c r="O53" s="298"/>
      <c r="P53" s="241"/>
      <c r="Q53" s="241"/>
      <c r="R53" s="241"/>
      <c r="S53" s="241"/>
      <c r="T53" s="241"/>
      <c r="U53" s="241"/>
      <c r="V53" s="241"/>
      <c r="W53" s="240"/>
      <c r="X53" s="240"/>
      <c r="Y53" s="240"/>
      <c r="Z53" s="243"/>
      <c r="AA53" s="243"/>
      <c r="AB53" s="243"/>
      <c r="AC53" s="243"/>
      <c r="AD53" s="243"/>
      <c r="AE53" s="243"/>
      <c r="AF53" s="243"/>
      <c r="AG53" s="243"/>
      <c r="AH53" s="243"/>
      <c r="AI53" s="240"/>
      <c r="AJ53" s="243"/>
      <c r="AK53" s="243"/>
      <c r="AL53" s="243"/>
      <c r="AM53" s="243"/>
      <c r="AN53" s="243"/>
      <c r="AO53" s="243"/>
      <c r="AP53" s="243"/>
      <c r="AQ53" s="243"/>
      <c r="AR53" s="243"/>
      <c r="AS53" s="240"/>
      <c r="AT53" s="243"/>
      <c r="AU53" s="243"/>
      <c r="AV53" s="243"/>
      <c r="AW53" s="243"/>
      <c r="AX53" s="243"/>
      <c r="AY53" s="243"/>
      <c r="AZ53" s="243"/>
      <c r="BA53" s="243"/>
      <c r="BB53" s="243"/>
      <c r="BC53" s="240"/>
      <c r="BD53" s="243"/>
      <c r="BE53" s="243"/>
      <c r="BF53" s="243"/>
      <c r="BG53" s="243"/>
      <c r="BH53" s="243"/>
      <c r="BI53" s="243"/>
      <c r="BJ53" s="243"/>
      <c r="BK53" s="243"/>
      <c r="BL53" s="243"/>
      <c r="BM53" s="240"/>
      <c r="BN53" s="243"/>
      <c r="BO53" s="243"/>
      <c r="BP53" s="243"/>
      <c r="BQ53" s="243"/>
      <c r="BR53" s="243"/>
      <c r="BS53" s="243"/>
      <c r="BT53" s="243"/>
      <c r="BU53" s="243"/>
      <c r="BV53" s="244"/>
      <c r="BW53" s="245">
        <f t="shared" si="26"/>
        <v>0</v>
      </c>
    </row>
    <row r="54" spans="1:75" ht="14.25" customHeight="1">
      <c r="A54" s="254" t="s">
        <v>415</v>
      </c>
      <c r="B54" s="351"/>
      <c r="C54" s="256"/>
      <c r="D54" s="256"/>
      <c r="E54" s="258"/>
      <c r="F54" s="258"/>
      <c r="G54" s="257"/>
      <c r="H54" s="259"/>
      <c r="I54" s="259"/>
      <c r="J54" s="259"/>
      <c r="K54" s="260"/>
      <c r="L54" s="260"/>
      <c r="M54" s="260"/>
      <c r="N54" s="278"/>
      <c r="O54" s="254"/>
      <c r="P54" s="249"/>
      <c r="Q54" s="249"/>
      <c r="R54" s="249"/>
      <c r="S54" s="249"/>
      <c r="T54" s="249"/>
      <c r="U54" s="249"/>
      <c r="V54" s="249"/>
      <c r="W54" s="248"/>
      <c r="X54" s="248"/>
      <c r="Y54" s="248"/>
      <c r="Z54" s="251"/>
      <c r="AA54" s="251"/>
      <c r="AB54" s="251"/>
      <c r="AC54" s="251"/>
      <c r="AD54" s="251"/>
      <c r="AE54" s="251"/>
      <c r="AF54" s="251"/>
      <c r="AG54" s="251"/>
      <c r="AH54" s="251"/>
      <c r="AI54" s="248"/>
      <c r="AJ54" s="251"/>
      <c r="AK54" s="251"/>
      <c r="AL54" s="251"/>
      <c r="AM54" s="251"/>
      <c r="AN54" s="251"/>
      <c r="AO54" s="251"/>
      <c r="AP54" s="251"/>
      <c r="AQ54" s="251"/>
      <c r="AR54" s="251"/>
      <c r="AS54" s="248"/>
      <c r="AT54" s="251"/>
      <c r="AU54" s="251"/>
      <c r="AV54" s="251"/>
      <c r="AW54" s="251"/>
      <c r="AX54" s="251"/>
      <c r="AY54" s="251"/>
      <c r="AZ54" s="251"/>
      <c r="BA54" s="251"/>
      <c r="BB54" s="251"/>
      <c r="BC54" s="248"/>
      <c r="BD54" s="251"/>
      <c r="BE54" s="251"/>
      <c r="BF54" s="251"/>
      <c r="BG54" s="251"/>
      <c r="BH54" s="251"/>
      <c r="BI54" s="251"/>
      <c r="BJ54" s="251"/>
      <c r="BK54" s="251"/>
      <c r="BL54" s="251"/>
      <c r="BM54" s="248"/>
      <c r="BN54" s="251"/>
      <c r="BO54" s="251"/>
      <c r="BP54" s="251"/>
      <c r="BQ54" s="251"/>
      <c r="BR54" s="251"/>
      <c r="BS54" s="251"/>
      <c r="BT54" s="251"/>
      <c r="BU54" s="251"/>
      <c r="BV54" s="252"/>
      <c r="BW54" s="245">
        <f t="shared" si="26"/>
        <v>0</v>
      </c>
    </row>
    <row r="55" spans="1:75" ht="15.75" thickBot="1">
      <c r="A55" s="279" t="s">
        <v>416</v>
      </c>
      <c r="B55" s="343"/>
      <c r="C55" s="280"/>
      <c r="D55" s="280"/>
      <c r="E55" s="282"/>
      <c r="F55" s="282"/>
      <c r="G55" s="281"/>
      <c r="H55" s="283"/>
      <c r="I55" s="283"/>
      <c r="J55" s="283"/>
      <c r="K55" s="284"/>
      <c r="L55" s="284"/>
      <c r="M55" s="284"/>
      <c r="N55" s="285"/>
      <c r="O55" s="286"/>
      <c r="P55" s="287"/>
      <c r="Q55" s="287"/>
      <c r="R55" s="287"/>
      <c r="S55" s="287"/>
      <c r="T55" s="287"/>
      <c r="U55" s="287"/>
      <c r="V55" s="287"/>
      <c r="W55" s="288"/>
      <c r="X55" s="288"/>
      <c r="Y55" s="288"/>
      <c r="Z55" s="289"/>
      <c r="AA55" s="289"/>
      <c r="AB55" s="289"/>
      <c r="AC55" s="289"/>
      <c r="AD55" s="289"/>
      <c r="AE55" s="289"/>
      <c r="AF55" s="289"/>
      <c r="AG55" s="289"/>
      <c r="AH55" s="289"/>
      <c r="AI55" s="288"/>
      <c r="AJ55" s="289"/>
      <c r="AK55" s="289"/>
      <c r="AL55" s="289"/>
      <c r="AM55" s="289"/>
      <c r="AN55" s="289"/>
      <c r="AO55" s="289"/>
      <c r="AP55" s="289"/>
      <c r="AQ55" s="289"/>
      <c r="AR55" s="289"/>
      <c r="AS55" s="288"/>
      <c r="AT55" s="289"/>
      <c r="AU55" s="289"/>
      <c r="AV55" s="289"/>
      <c r="AW55" s="289"/>
      <c r="AX55" s="289"/>
      <c r="AY55" s="289"/>
      <c r="AZ55" s="289"/>
      <c r="BA55" s="289"/>
      <c r="BB55" s="289"/>
      <c r="BC55" s="288"/>
      <c r="BD55" s="289"/>
      <c r="BE55" s="289"/>
      <c r="BF55" s="289"/>
      <c r="BG55" s="289"/>
      <c r="BH55" s="289"/>
      <c r="BI55" s="289"/>
      <c r="BJ55" s="289"/>
      <c r="BK55" s="289"/>
      <c r="BL55" s="289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245">
        <f t="shared" si="26"/>
        <v>0</v>
      </c>
    </row>
    <row r="56" spans="1:75" s="295" customFormat="1" ht="15.75" thickBot="1">
      <c r="A56" s="333"/>
      <c r="B56" s="427" t="s">
        <v>388</v>
      </c>
      <c r="C56" s="291"/>
      <c r="D56" s="291"/>
      <c r="E56" s="291"/>
      <c r="F56" s="291"/>
      <c r="G56" s="292">
        <f>SUM(G53:G55)</f>
        <v>0</v>
      </c>
      <c r="H56" s="293">
        <f t="shared" ref="H56:BS56" si="28">SUM(H53:H55)</f>
        <v>0</v>
      </c>
      <c r="I56" s="293">
        <f t="shared" si="28"/>
        <v>0</v>
      </c>
      <c r="J56" s="293">
        <f t="shared" si="28"/>
        <v>0</v>
      </c>
      <c r="K56" s="293">
        <f t="shared" si="28"/>
        <v>0</v>
      </c>
      <c r="L56" s="293">
        <f t="shared" si="28"/>
        <v>0</v>
      </c>
      <c r="M56" s="293">
        <f t="shared" si="28"/>
        <v>0</v>
      </c>
      <c r="N56" s="294">
        <f t="shared" si="28"/>
        <v>0</v>
      </c>
      <c r="O56" s="299">
        <f t="shared" si="28"/>
        <v>0</v>
      </c>
      <c r="P56" s="300">
        <f t="shared" si="28"/>
        <v>0</v>
      </c>
      <c r="Q56" s="300">
        <f t="shared" si="28"/>
        <v>0</v>
      </c>
      <c r="R56" s="300">
        <f t="shared" si="28"/>
        <v>0</v>
      </c>
      <c r="S56" s="300">
        <f t="shared" si="28"/>
        <v>0</v>
      </c>
      <c r="T56" s="300">
        <f t="shared" si="28"/>
        <v>0</v>
      </c>
      <c r="U56" s="300">
        <f t="shared" si="28"/>
        <v>0</v>
      </c>
      <c r="V56" s="300">
        <f t="shared" si="28"/>
        <v>0</v>
      </c>
      <c r="W56" s="300">
        <f t="shared" si="28"/>
        <v>0</v>
      </c>
      <c r="X56" s="300">
        <f t="shared" si="28"/>
        <v>0</v>
      </c>
      <c r="Y56" s="300">
        <f t="shared" si="28"/>
        <v>0</v>
      </c>
      <c r="Z56" s="300">
        <f t="shared" si="28"/>
        <v>0</v>
      </c>
      <c r="AA56" s="300">
        <f t="shared" si="28"/>
        <v>0</v>
      </c>
      <c r="AB56" s="300">
        <f t="shared" si="28"/>
        <v>0</v>
      </c>
      <c r="AC56" s="300">
        <f t="shared" si="28"/>
        <v>0</v>
      </c>
      <c r="AD56" s="300">
        <f t="shared" si="28"/>
        <v>0</v>
      </c>
      <c r="AE56" s="300">
        <f t="shared" si="28"/>
        <v>0</v>
      </c>
      <c r="AF56" s="300">
        <f t="shared" si="28"/>
        <v>0</v>
      </c>
      <c r="AG56" s="300">
        <f t="shared" si="28"/>
        <v>0</v>
      </c>
      <c r="AH56" s="300">
        <f t="shared" si="28"/>
        <v>0</v>
      </c>
      <c r="AI56" s="300">
        <f t="shared" si="28"/>
        <v>0</v>
      </c>
      <c r="AJ56" s="300">
        <f t="shared" si="28"/>
        <v>0</v>
      </c>
      <c r="AK56" s="300">
        <f t="shared" si="28"/>
        <v>0</v>
      </c>
      <c r="AL56" s="300">
        <f t="shared" si="28"/>
        <v>0</v>
      </c>
      <c r="AM56" s="300">
        <f t="shared" si="28"/>
        <v>0</v>
      </c>
      <c r="AN56" s="300">
        <f t="shared" si="28"/>
        <v>0</v>
      </c>
      <c r="AO56" s="300">
        <f t="shared" si="28"/>
        <v>0</v>
      </c>
      <c r="AP56" s="300">
        <f t="shared" si="28"/>
        <v>0</v>
      </c>
      <c r="AQ56" s="300">
        <f t="shared" si="28"/>
        <v>0</v>
      </c>
      <c r="AR56" s="300">
        <f t="shared" si="28"/>
        <v>0</v>
      </c>
      <c r="AS56" s="300">
        <f t="shared" si="28"/>
        <v>0</v>
      </c>
      <c r="AT56" s="300">
        <f t="shared" si="28"/>
        <v>0</v>
      </c>
      <c r="AU56" s="300">
        <f t="shared" si="28"/>
        <v>0</v>
      </c>
      <c r="AV56" s="300">
        <f t="shared" si="28"/>
        <v>0</v>
      </c>
      <c r="AW56" s="300">
        <f t="shared" si="28"/>
        <v>0</v>
      </c>
      <c r="AX56" s="300">
        <f t="shared" si="28"/>
        <v>0</v>
      </c>
      <c r="AY56" s="300">
        <f t="shared" si="28"/>
        <v>0</v>
      </c>
      <c r="AZ56" s="300">
        <f t="shared" si="28"/>
        <v>0</v>
      </c>
      <c r="BA56" s="300">
        <f t="shared" si="28"/>
        <v>0</v>
      </c>
      <c r="BB56" s="300">
        <f t="shared" si="28"/>
        <v>0</v>
      </c>
      <c r="BC56" s="300">
        <f t="shared" si="28"/>
        <v>0</v>
      </c>
      <c r="BD56" s="300">
        <f t="shared" si="28"/>
        <v>0</v>
      </c>
      <c r="BE56" s="300">
        <f t="shared" si="28"/>
        <v>0</v>
      </c>
      <c r="BF56" s="300">
        <f t="shared" si="28"/>
        <v>0</v>
      </c>
      <c r="BG56" s="300">
        <f t="shared" si="28"/>
        <v>0</v>
      </c>
      <c r="BH56" s="300">
        <f t="shared" si="28"/>
        <v>0</v>
      </c>
      <c r="BI56" s="300">
        <f t="shared" si="28"/>
        <v>0</v>
      </c>
      <c r="BJ56" s="300">
        <f t="shared" si="28"/>
        <v>0</v>
      </c>
      <c r="BK56" s="300">
        <f t="shared" si="28"/>
        <v>0</v>
      </c>
      <c r="BL56" s="300">
        <f t="shared" si="28"/>
        <v>0</v>
      </c>
      <c r="BM56" s="300">
        <f t="shared" si="28"/>
        <v>0</v>
      </c>
      <c r="BN56" s="300">
        <f t="shared" si="28"/>
        <v>0</v>
      </c>
      <c r="BO56" s="300">
        <f t="shared" si="28"/>
        <v>0</v>
      </c>
      <c r="BP56" s="300">
        <f t="shared" si="28"/>
        <v>0</v>
      </c>
      <c r="BQ56" s="300">
        <f t="shared" si="28"/>
        <v>0</v>
      </c>
      <c r="BR56" s="300">
        <f t="shared" si="28"/>
        <v>0</v>
      </c>
      <c r="BS56" s="300">
        <f t="shared" si="28"/>
        <v>0</v>
      </c>
      <c r="BT56" s="300">
        <f>SUM(BT53:BT55)</f>
        <v>0</v>
      </c>
      <c r="BU56" s="300">
        <f>SUM(BU53:BU55)</f>
        <v>0</v>
      </c>
      <c r="BV56" s="301">
        <f>SUM(BV53:BV55)</f>
        <v>0</v>
      </c>
      <c r="BW56" s="245">
        <f t="shared" si="26"/>
        <v>0</v>
      </c>
    </row>
    <row r="57" spans="1:75" s="272" customFormat="1" ht="15.75" thickBot="1">
      <c r="A57" s="646" t="s">
        <v>389</v>
      </c>
      <c r="B57" s="647"/>
      <c r="C57" s="647"/>
      <c r="D57" s="647"/>
      <c r="E57" s="647"/>
      <c r="F57" s="647"/>
      <c r="G57" s="647"/>
      <c r="H57" s="647"/>
      <c r="I57" s="647"/>
      <c r="J57" s="647"/>
      <c r="K57" s="647"/>
      <c r="L57" s="647"/>
      <c r="M57" s="647"/>
      <c r="N57" s="647"/>
      <c r="O57" s="647"/>
      <c r="P57" s="647"/>
      <c r="Q57" s="647"/>
      <c r="R57" s="647"/>
      <c r="S57" s="647"/>
      <c r="T57" s="647"/>
      <c r="U57" s="647"/>
      <c r="V57" s="647"/>
      <c r="W57" s="647"/>
      <c r="X57" s="647"/>
      <c r="Y57" s="647"/>
      <c r="Z57" s="647"/>
      <c r="AA57" s="647"/>
      <c r="AB57" s="647"/>
      <c r="AC57" s="647"/>
      <c r="AD57" s="647"/>
      <c r="AE57" s="647"/>
      <c r="AF57" s="647"/>
      <c r="AG57" s="647"/>
      <c r="AH57" s="647"/>
      <c r="AI57" s="647"/>
      <c r="AJ57" s="647"/>
      <c r="AK57" s="647"/>
      <c r="AL57" s="647"/>
      <c r="AM57" s="647"/>
      <c r="AN57" s="647"/>
      <c r="AO57" s="647"/>
      <c r="AP57" s="647"/>
      <c r="AQ57" s="647"/>
      <c r="AR57" s="647"/>
      <c r="AS57" s="647"/>
      <c r="AT57" s="647"/>
      <c r="AU57" s="647"/>
      <c r="AV57" s="647"/>
      <c r="AW57" s="647"/>
      <c r="AX57" s="647"/>
      <c r="AY57" s="647"/>
      <c r="AZ57" s="647"/>
      <c r="BA57" s="647"/>
      <c r="BB57" s="647"/>
      <c r="BC57" s="647"/>
      <c r="BD57" s="647"/>
      <c r="BE57" s="647"/>
      <c r="BF57" s="647"/>
      <c r="BG57" s="647"/>
      <c r="BH57" s="647"/>
      <c r="BI57" s="647"/>
      <c r="BJ57" s="647"/>
      <c r="BK57" s="647"/>
      <c r="BL57" s="647"/>
      <c r="BM57" s="647"/>
      <c r="BN57" s="647"/>
      <c r="BO57" s="647"/>
      <c r="BP57" s="647"/>
      <c r="BQ57" s="647"/>
      <c r="BR57" s="647"/>
      <c r="BS57" s="647"/>
      <c r="BT57" s="647"/>
      <c r="BU57" s="647"/>
      <c r="BV57" s="648"/>
      <c r="BW57" s="245">
        <f t="shared" si="26"/>
        <v>0</v>
      </c>
    </row>
    <row r="58" spans="1:75">
      <c r="A58" s="238" t="s">
        <v>417</v>
      </c>
      <c r="B58" s="342" t="s">
        <v>434</v>
      </c>
      <c r="C58" s="273"/>
      <c r="D58" s="274"/>
      <c r="E58" s="275"/>
      <c r="F58" s="275"/>
      <c r="G58" s="274">
        <v>1.5</v>
      </c>
      <c r="H58" s="276">
        <f>G58*30</f>
        <v>45</v>
      </c>
      <c r="I58" s="276"/>
      <c r="J58" s="276"/>
      <c r="K58" s="296"/>
      <c r="L58" s="296"/>
      <c r="M58" s="296">
        <v>30</v>
      </c>
      <c r="N58" s="297">
        <v>15</v>
      </c>
      <c r="O58" s="298"/>
      <c r="P58" s="241"/>
      <c r="Q58" s="241"/>
      <c r="R58" s="241"/>
      <c r="S58" s="241"/>
      <c r="T58" s="241"/>
      <c r="U58" s="241"/>
      <c r="V58" s="241"/>
      <c r="W58" s="240"/>
      <c r="X58" s="240"/>
      <c r="Y58" s="240"/>
      <c r="Z58" s="243" t="str">
        <f t="shared" ref="Z58:AH59" si="29">IF(ISERROR(SEARCH(Z$9,$C58,1)),"-",IF(COUNTIF($C58,Z$9)=1,1,IF(ISERROR(SEARCH(CONCATENATE(Z$9,","),$C58,1)),IF(ISERROR(SEARCH(CONCATENATE(",",Z$9),$C58,1)),"-",1),1)))</f>
        <v>-</v>
      </c>
      <c r="AA58" s="243" t="str">
        <f t="shared" si="29"/>
        <v>-</v>
      </c>
      <c r="AB58" s="243" t="str">
        <f t="shared" si="29"/>
        <v>-</v>
      </c>
      <c r="AC58" s="243" t="str">
        <f t="shared" si="29"/>
        <v>-</v>
      </c>
      <c r="AD58" s="243" t="str">
        <f t="shared" si="29"/>
        <v>-</v>
      </c>
      <c r="AE58" s="243" t="str">
        <f t="shared" si="29"/>
        <v>-</v>
      </c>
      <c r="AF58" s="243" t="str">
        <f t="shared" si="29"/>
        <v>-</v>
      </c>
      <c r="AG58" s="243" t="str">
        <f t="shared" si="29"/>
        <v>-</v>
      </c>
      <c r="AH58" s="243" t="str">
        <f t="shared" si="29"/>
        <v>-</v>
      </c>
      <c r="AI58" s="240"/>
      <c r="AJ58" s="243" t="str">
        <f t="shared" ref="AJ58:AR59" si="30">IF(ISERROR(SEARCH(AJ$9,$D58,1)),"-",IF(COUNTIF($D58,AJ$9)=1,1,IF(ISERROR(SEARCH(CONCATENATE(AJ$9,","),$D58,1)),IF(ISERROR(SEARCH(CONCATENATE(",",AJ$9),$D58,1)),"-",1),1)))</f>
        <v>-</v>
      </c>
      <c r="AK58" s="243" t="str">
        <f t="shared" si="30"/>
        <v>-</v>
      </c>
      <c r="AL58" s="243" t="str">
        <f t="shared" si="30"/>
        <v>-</v>
      </c>
      <c r="AM58" s="243" t="str">
        <f t="shared" si="30"/>
        <v>-</v>
      </c>
      <c r="AN58" s="243" t="str">
        <f t="shared" si="30"/>
        <v>-</v>
      </c>
      <c r="AO58" s="243" t="str">
        <f t="shared" si="30"/>
        <v>-</v>
      </c>
      <c r="AP58" s="243" t="str">
        <f t="shared" si="30"/>
        <v>-</v>
      </c>
      <c r="AQ58" s="243" t="str">
        <f t="shared" si="30"/>
        <v>-</v>
      </c>
      <c r="AR58" s="243" t="str">
        <f t="shared" si="30"/>
        <v>-</v>
      </c>
      <c r="AS58" s="240"/>
      <c r="AT58" s="243" t="str">
        <f t="shared" ref="AT58:BB59" si="31">IF(ISERROR(SEARCH(AT$9,$E58,1)),"-",IF(COUNTIF($E58,AT$9)=1,1,IF(ISERROR(SEARCH(CONCATENATE(AT$9,","),$E58,1)),IF(ISERROR(SEARCH(CONCATENATE(",",AT$9),$E58,1)),"-",1),1)))</f>
        <v>-</v>
      </c>
      <c r="AU58" s="243" t="str">
        <f t="shared" si="31"/>
        <v>-</v>
      </c>
      <c r="AV58" s="243" t="str">
        <f t="shared" si="31"/>
        <v>-</v>
      </c>
      <c r="AW58" s="243" t="str">
        <f t="shared" si="31"/>
        <v>-</v>
      </c>
      <c r="AX58" s="243" t="str">
        <f t="shared" si="31"/>
        <v>-</v>
      </c>
      <c r="AY58" s="243" t="str">
        <f t="shared" si="31"/>
        <v>-</v>
      </c>
      <c r="AZ58" s="243" t="str">
        <f t="shared" si="31"/>
        <v>-</v>
      </c>
      <c r="BA58" s="243" t="str">
        <f t="shared" si="31"/>
        <v>-</v>
      </c>
      <c r="BB58" s="243" t="str">
        <f t="shared" si="31"/>
        <v>-</v>
      </c>
      <c r="BC58" s="240"/>
      <c r="BD58" s="243">
        <f t="shared" ref="BD58:BL59" si="32">IF(ISERROR(SEARCH(BD$9,$G58,1)),"-",IF(COUNTIF($G58,BD$9)=1,1,IF(ISERROR(SEARCH(CONCATENATE(BD$9,","),$G58,1)),IF(ISERROR(SEARCH(CONCATENATE(",",BD$9),$G58,1)),"-",1),1)))</f>
        <v>1</v>
      </c>
      <c r="BE58" s="243" t="str">
        <f t="shared" si="32"/>
        <v>-</v>
      </c>
      <c r="BF58" s="243" t="str">
        <f t="shared" si="32"/>
        <v>-</v>
      </c>
      <c r="BG58" s="243" t="str">
        <f t="shared" si="32"/>
        <v>-</v>
      </c>
      <c r="BH58" s="243">
        <f t="shared" si="32"/>
        <v>1</v>
      </c>
      <c r="BI58" s="243" t="str">
        <f t="shared" si="32"/>
        <v>-</v>
      </c>
      <c r="BJ58" s="243" t="str">
        <f t="shared" si="32"/>
        <v>-</v>
      </c>
      <c r="BK58" s="243" t="str">
        <f t="shared" si="32"/>
        <v>-</v>
      </c>
      <c r="BL58" s="243" t="str">
        <f t="shared" si="32"/>
        <v>-</v>
      </c>
      <c r="BM58" s="240"/>
      <c r="BN58" s="243"/>
      <c r="BO58" s="243"/>
      <c r="BP58" s="243"/>
      <c r="BQ58" s="243"/>
      <c r="BR58" s="243"/>
      <c r="BS58" s="243"/>
      <c r="BT58" s="243"/>
      <c r="BU58" s="243"/>
      <c r="BV58" s="244"/>
      <c r="BW58" s="245"/>
    </row>
    <row r="59" spans="1:75" ht="18" customHeight="1" thickBot="1">
      <c r="A59" s="279" t="s">
        <v>418</v>
      </c>
      <c r="B59" s="343" t="s">
        <v>391</v>
      </c>
      <c r="C59" s="280"/>
      <c r="D59" s="281"/>
      <c r="E59" s="282"/>
      <c r="F59" s="282"/>
      <c r="G59" s="281">
        <v>1.5</v>
      </c>
      <c r="H59" s="283">
        <f>G59*30</f>
        <v>45</v>
      </c>
      <c r="I59" s="283"/>
      <c r="J59" s="283"/>
      <c r="K59" s="284"/>
      <c r="L59" s="284"/>
      <c r="M59" s="284">
        <v>30</v>
      </c>
      <c r="N59" s="285">
        <v>15</v>
      </c>
      <c r="O59" s="286"/>
      <c r="P59" s="287"/>
      <c r="Q59" s="287"/>
      <c r="R59" s="287"/>
      <c r="S59" s="287"/>
      <c r="T59" s="287"/>
      <c r="U59" s="287"/>
      <c r="V59" s="287"/>
      <c r="W59" s="288"/>
      <c r="X59" s="288"/>
      <c r="Y59" s="288"/>
      <c r="Z59" s="289" t="str">
        <f t="shared" si="29"/>
        <v>-</v>
      </c>
      <c r="AA59" s="289" t="str">
        <f t="shared" si="29"/>
        <v>-</v>
      </c>
      <c r="AB59" s="289" t="str">
        <f t="shared" si="29"/>
        <v>-</v>
      </c>
      <c r="AC59" s="289" t="str">
        <f t="shared" si="29"/>
        <v>-</v>
      </c>
      <c r="AD59" s="289" t="str">
        <f t="shared" si="29"/>
        <v>-</v>
      </c>
      <c r="AE59" s="289" t="str">
        <f t="shared" si="29"/>
        <v>-</v>
      </c>
      <c r="AF59" s="289" t="str">
        <f t="shared" si="29"/>
        <v>-</v>
      </c>
      <c r="AG59" s="289" t="str">
        <f t="shared" si="29"/>
        <v>-</v>
      </c>
      <c r="AH59" s="289" t="str">
        <f t="shared" si="29"/>
        <v>-</v>
      </c>
      <c r="AI59" s="288"/>
      <c r="AJ59" s="289" t="str">
        <f t="shared" si="30"/>
        <v>-</v>
      </c>
      <c r="AK59" s="289" t="str">
        <f t="shared" si="30"/>
        <v>-</v>
      </c>
      <c r="AL59" s="289" t="str">
        <f t="shared" si="30"/>
        <v>-</v>
      </c>
      <c r="AM59" s="289" t="str">
        <f t="shared" si="30"/>
        <v>-</v>
      </c>
      <c r="AN59" s="289" t="str">
        <f t="shared" si="30"/>
        <v>-</v>
      </c>
      <c r="AO59" s="289" t="str">
        <f t="shared" si="30"/>
        <v>-</v>
      </c>
      <c r="AP59" s="289" t="str">
        <f t="shared" si="30"/>
        <v>-</v>
      </c>
      <c r="AQ59" s="289" t="str">
        <f t="shared" si="30"/>
        <v>-</v>
      </c>
      <c r="AR59" s="289" t="str">
        <f t="shared" si="30"/>
        <v>-</v>
      </c>
      <c r="AS59" s="288"/>
      <c r="AT59" s="289" t="str">
        <f t="shared" si="31"/>
        <v>-</v>
      </c>
      <c r="AU59" s="289" t="str">
        <f t="shared" si="31"/>
        <v>-</v>
      </c>
      <c r="AV59" s="289" t="str">
        <f t="shared" si="31"/>
        <v>-</v>
      </c>
      <c r="AW59" s="289" t="str">
        <f t="shared" si="31"/>
        <v>-</v>
      </c>
      <c r="AX59" s="289" t="str">
        <f t="shared" si="31"/>
        <v>-</v>
      </c>
      <c r="AY59" s="289" t="str">
        <f t="shared" si="31"/>
        <v>-</v>
      </c>
      <c r="AZ59" s="289" t="str">
        <f t="shared" si="31"/>
        <v>-</v>
      </c>
      <c r="BA59" s="289" t="str">
        <f t="shared" si="31"/>
        <v>-</v>
      </c>
      <c r="BB59" s="289" t="str">
        <f t="shared" si="31"/>
        <v>-</v>
      </c>
      <c r="BC59" s="288"/>
      <c r="BD59" s="289">
        <f t="shared" si="32"/>
        <v>1</v>
      </c>
      <c r="BE59" s="289" t="str">
        <f t="shared" si="32"/>
        <v>-</v>
      </c>
      <c r="BF59" s="289" t="str">
        <f t="shared" si="32"/>
        <v>-</v>
      </c>
      <c r="BG59" s="289" t="str">
        <f t="shared" si="32"/>
        <v>-</v>
      </c>
      <c r="BH59" s="289">
        <f t="shared" si="32"/>
        <v>1</v>
      </c>
      <c r="BI59" s="289" t="str">
        <f t="shared" si="32"/>
        <v>-</v>
      </c>
      <c r="BJ59" s="289" t="str">
        <f t="shared" si="32"/>
        <v>-</v>
      </c>
      <c r="BK59" s="289" t="str">
        <f t="shared" si="32"/>
        <v>-</v>
      </c>
      <c r="BL59" s="289" t="str">
        <f t="shared" si="32"/>
        <v>-</v>
      </c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245"/>
    </row>
    <row r="60" spans="1:75" s="295" customFormat="1" ht="15.75" thickBot="1">
      <c r="A60" s="333"/>
      <c r="B60" s="427" t="s">
        <v>390</v>
      </c>
      <c r="C60" s="291">
        <f>COUNT(C57:C59)</f>
        <v>0</v>
      </c>
      <c r="D60" s="291">
        <f>COUNT(D57:D59)</f>
        <v>0</v>
      </c>
      <c r="E60" s="291"/>
      <c r="F60" s="291"/>
      <c r="G60" s="292">
        <f t="shared" ref="G60:AL60" si="33">SUM(G57:G59)</f>
        <v>3</v>
      </c>
      <c r="H60" s="293">
        <f t="shared" si="33"/>
        <v>90</v>
      </c>
      <c r="I60" s="293">
        <f t="shared" si="33"/>
        <v>0</v>
      </c>
      <c r="J60" s="293">
        <f t="shared" si="33"/>
        <v>0</v>
      </c>
      <c r="K60" s="293">
        <f t="shared" si="33"/>
        <v>0</v>
      </c>
      <c r="L60" s="293">
        <f t="shared" si="33"/>
        <v>0</v>
      </c>
      <c r="M60" s="293">
        <f t="shared" si="33"/>
        <v>60</v>
      </c>
      <c r="N60" s="294">
        <f t="shared" si="33"/>
        <v>30</v>
      </c>
      <c r="O60" s="218">
        <f t="shared" si="33"/>
        <v>0</v>
      </c>
      <c r="P60" s="219">
        <f t="shared" si="33"/>
        <v>0</v>
      </c>
      <c r="Q60" s="219">
        <f t="shared" si="33"/>
        <v>0</v>
      </c>
      <c r="R60" s="219">
        <f t="shared" si="33"/>
        <v>0</v>
      </c>
      <c r="S60" s="219">
        <f t="shared" si="33"/>
        <v>0</v>
      </c>
      <c r="T60" s="219">
        <f t="shared" si="33"/>
        <v>0</v>
      </c>
      <c r="U60" s="219">
        <f t="shared" si="33"/>
        <v>0</v>
      </c>
      <c r="V60" s="219">
        <f t="shared" si="33"/>
        <v>0</v>
      </c>
      <c r="W60" s="219">
        <f t="shared" si="33"/>
        <v>0</v>
      </c>
      <c r="X60" s="219">
        <f t="shared" si="33"/>
        <v>0</v>
      </c>
      <c r="Y60" s="219">
        <f t="shared" si="33"/>
        <v>0</v>
      </c>
      <c r="Z60" s="219">
        <f t="shared" si="33"/>
        <v>0</v>
      </c>
      <c r="AA60" s="219">
        <f t="shared" si="33"/>
        <v>0</v>
      </c>
      <c r="AB60" s="219">
        <f t="shared" si="33"/>
        <v>0</v>
      </c>
      <c r="AC60" s="219">
        <f t="shared" si="33"/>
        <v>0</v>
      </c>
      <c r="AD60" s="219">
        <f t="shared" si="33"/>
        <v>0</v>
      </c>
      <c r="AE60" s="219">
        <f t="shared" si="33"/>
        <v>0</v>
      </c>
      <c r="AF60" s="219">
        <f t="shared" si="33"/>
        <v>0</v>
      </c>
      <c r="AG60" s="219">
        <f t="shared" si="33"/>
        <v>0</v>
      </c>
      <c r="AH60" s="219">
        <f t="shared" si="33"/>
        <v>0</v>
      </c>
      <c r="AI60" s="219">
        <f t="shared" si="33"/>
        <v>0</v>
      </c>
      <c r="AJ60" s="219">
        <f t="shared" si="33"/>
        <v>0</v>
      </c>
      <c r="AK60" s="219">
        <f t="shared" si="33"/>
        <v>0</v>
      </c>
      <c r="AL60" s="219">
        <f t="shared" si="33"/>
        <v>0</v>
      </c>
      <c r="AM60" s="219">
        <f t="shared" ref="AM60:BR60" si="34">SUM(AM57:AM59)</f>
        <v>0</v>
      </c>
      <c r="AN60" s="219">
        <f t="shared" si="34"/>
        <v>0</v>
      </c>
      <c r="AO60" s="219">
        <f t="shared" si="34"/>
        <v>0</v>
      </c>
      <c r="AP60" s="219">
        <f t="shared" si="34"/>
        <v>0</v>
      </c>
      <c r="AQ60" s="219">
        <f t="shared" si="34"/>
        <v>0</v>
      </c>
      <c r="AR60" s="219">
        <f t="shared" si="34"/>
        <v>0</v>
      </c>
      <c r="AS60" s="219">
        <f t="shared" si="34"/>
        <v>0</v>
      </c>
      <c r="AT60" s="219">
        <f t="shared" si="34"/>
        <v>0</v>
      </c>
      <c r="AU60" s="219">
        <f t="shared" si="34"/>
        <v>0</v>
      </c>
      <c r="AV60" s="219">
        <f t="shared" si="34"/>
        <v>0</v>
      </c>
      <c r="AW60" s="219">
        <f t="shared" si="34"/>
        <v>0</v>
      </c>
      <c r="AX60" s="219">
        <f t="shared" si="34"/>
        <v>0</v>
      </c>
      <c r="AY60" s="219">
        <f t="shared" si="34"/>
        <v>0</v>
      </c>
      <c r="AZ60" s="219">
        <f t="shared" si="34"/>
        <v>0</v>
      </c>
      <c r="BA60" s="219">
        <f t="shared" si="34"/>
        <v>0</v>
      </c>
      <c r="BB60" s="219">
        <f t="shared" si="34"/>
        <v>0</v>
      </c>
      <c r="BC60" s="219">
        <f t="shared" si="34"/>
        <v>0</v>
      </c>
      <c r="BD60" s="219">
        <f t="shared" si="34"/>
        <v>2</v>
      </c>
      <c r="BE60" s="219">
        <f t="shared" si="34"/>
        <v>0</v>
      </c>
      <c r="BF60" s="219">
        <f t="shared" si="34"/>
        <v>0</v>
      </c>
      <c r="BG60" s="219">
        <f t="shared" si="34"/>
        <v>0</v>
      </c>
      <c r="BH60" s="219">
        <f t="shared" si="34"/>
        <v>2</v>
      </c>
      <c r="BI60" s="219">
        <f t="shared" si="34"/>
        <v>0</v>
      </c>
      <c r="BJ60" s="219">
        <f t="shared" si="34"/>
        <v>0</v>
      </c>
      <c r="BK60" s="219">
        <f t="shared" si="34"/>
        <v>0</v>
      </c>
      <c r="BL60" s="219">
        <f t="shared" si="34"/>
        <v>0</v>
      </c>
      <c r="BM60" s="219">
        <f t="shared" si="34"/>
        <v>0</v>
      </c>
      <c r="BN60" s="219">
        <f t="shared" si="34"/>
        <v>0</v>
      </c>
      <c r="BO60" s="219">
        <f t="shared" si="34"/>
        <v>0</v>
      </c>
      <c r="BP60" s="219">
        <f t="shared" si="34"/>
        <v>0</v>
      </c>
      <c r="BQ60" s="219">
        <f t="shared" si="34"/>
        <v>0</v>
      </c>
      <c r="BR60" s="219">
        <f t="shared" si="34"/>
        <v>0</v>
      </c>
      <c r="BS60" s="219">
        <f>SUM(BS57:BS59)</f>
        <v>0</v>
      </c>
      <c r="BT60" s="219">
        <f>SUM(BT57:BT59)</f>
        <v>0</v>
      </c>
      <c r="BU60" s="219">
        <f>SUM(BU57:BU59)</f>
        <v>0</v>
      </c>
      <c r="BV60" s="220">
        <f>SUM(BV57:BV59)</f>
        <v>0</v>
      </c>
      <c r="BW60" s="245"/>
    </row>
    <row r="61" spans="1:75" s="295" customFormat="1" ht="15.75" thickBot="1">
      <c r="A61" s="334"/>
      <c r="B61" s="428" t="s">
        <v>419</v>
      </c>
      <c r="C61" s="302">
        <f>C26+C51+C56+C60</f>
        <v>0</v>
      </c>
      <c r="D61" s="302">
        <f t="shared" ref="D61:BO61" si="35">D26+D51+D56+D60</f>
        <v>0</v>
      </c>
      <c r="E61" s="302">
        <f t="shared" si="35"/>
        <v>0</v>
      </c>
      <c r="F61" s="302">
        <f t="shared" si="35"/>
        <v>0</v>
      </c>
      <c r="G61" s="350">
        <f t="shared" si="35"/>
        <v>3</v>
      </c>
      <c r="H61" s="302">
        <f t="shared" si="35"/>
        <v>90</v>
      </c>
      <c r="I61" s="302">
        <f t="shared" si="35"/>
        <v>0</v>
      </c>
      <c r="J61" s="302">
        <f t="shared" si="35"/>
        <v>0</v>
      </c>
      <c r="K61" s="302">
        <f t="shared" si="35"/>
        <v>0</v>
      </c>
      <c r="L61" s="302">
        <f t="shared" si="35"/>
        <v>0</v>
      </c>
      <c r="M61" s="302">
        <f t="shared" si="35"/>
        <v>60</v>
      </c>
      <c r="N61" s="348">
        <f t="shared" si="35"/>
        <v>30</v>
      </c>
      <c r="O61" s="388">
        <f t="shared" si="35"/>
        <v>0</v>
      </c>
      <c r="P61" s="389">
        <f t="shared" si="35"/>
        <v>0</v>
      </c>
      <c r="Q61" s="389">
        <f t="shared" si="35"/>
        <v>0</v>
      </c>
      <c r="R61" s="389">
        <f t="shared" si="35"/>
        <v>0</v>
      </c>
      <c r="S61" s="389">
        <f t="shared" si="35"/>
        <v>0</v>
      </c>
      <c r="T61" s="389">
        <f t="shared" si="35"/>
        <v>0</v>
      </c>
      <c r="U61" s="389">
        <f t="shared" si="35"/>
        <v>0</v>
      </c>
      <c r="V61" s="389">
        <f t="shared" si="35"/>
        <v>0</v>
      </c>
      <c r="W61" s="389">
        <f t="shared" si="35"/>
        <v>0</v>
      </c>
      <c r="X61" s="389">
        <f t="shared" si="35"/>
        <v>0</v>
      </c>
      <c r="Y61" s="389">
        <f t="shared" si="35"/>
        <v>0</v>
      </c>
      <c r="Z61" s="389">
        <f t="shared" si="35"/>
        <v>0</v>
      </c>
      <c r="AA61" s="389">
        <f t="shared" si="35"/>
        <v>0</v>
      </c>
      <c r="AB61" s="389">
        <f t="shared" si="35"/>
        <v>0</v>
      </c>
      <c r="AC61" s="389">
        <f t="shared" si="35"/>
        <v>0</v>
      </c>
      <c r="AD61" s="389">
        <f t="shared" si="35"/>
        <v>0</v>
      </c>
      <c r="AE61" s="389">
        <f t="shared" si="35"/>
        <v>0</v>
      </c>
      <c r="AF61" s="389">
        <f t="shared" si="35"/>
        <v>0</v>
      </c>
      <c r="AG61" s="389">
        <f t="shared" si="35"/>
        <v>0</v>
      </c>
      <c r="AH61" s="389">
        <f t="shared" si="35"/>
        <v>0</v>
      </c>
      <c r="AI61" s="389">
        <f t="shared" si="35"/>
        <v>0</v>
      </c>
      <c r="AJ61" s="389">
        <f t="shared" si="35"/>
        <v>0</v>
      </c>
      <c r="AK61" s="389">
        <f t="shared" si="35"/>
        <v>0</v>
      </c>
      <c r="AL61" s="389">
        <f t="shared" si="35"/>
        <v>0</v>
      </c>
      <c r="AM61" s="389">
        <f t="shared" si="35"/>
        <v>0</v>
      </c>
      <c r="AN61" s="389">
        <f t="shared" si="35"/>
        <v>0</v>
      </c>
      <c r="AO61" s="389">
        <f t="shared" si="35"/>
        <v>0</v>
      </c>
      <c r="AP61" s="389">
        <f t="shared" si="35"/>
        <v>0</v>
      </c>
      <c r="AQ61" s="389">
        <f t="shared" si="35"/>
        <v>0</v>
      </c>
      <c r="AR61" s="389">
        <f t="shared" si="35"/>
        <v>0</v>
      </c>
      <c r="AS61" s="389">
        <f t="shared" si="35"/>
        <v>0</v>
      </c>
      <c r="AT61" s="389">
        <f t="shared" si="35"/>
        <v>0</v>
      </c>
      <c r="AU61" s="389">
        <f t="shared" si="35"/>
        <v>0</v>
      </c>
      <c r="AV61" s="389">
        <f t="shared" si="35"/>
        <v>0</v>
      </c>
      <c r="AW61" s="389">
        <f t="shared" si="35"/>
        <v>0</v>
      </c>
      <c r="AX61" s="389">
        <f t="shared" si="35"/>
        <v>0</v>
      </c>
      <c r="AY61" s="389">
        <f t="shared" si="35"/>
        <v>0</v>
      </c>
      <c r="AZ61" s="389">
        <f t="shared" si="35"/>
        <v>0</v>
      </c>
      <c r="BA61" s="389">
        <f t="shared" si="35"/>
        <v>0</v>
      </c>
      <c r="BB61" s="389">
        <f t="shared" si="35"/>
        <v>0</v>
      </c>
      <c r="BC61" s="389">
        <f t="shared" si="35"/>
        <v>0</v>
      </c>
      <c r="BD61" s="389">
        <f t="shared" si="35"/>
        <v>2</v>
      </c>
      <c r="BE61" s="389">
        <f t="shared" si="35"/>
        <v>0</v>
      </c>
      <c r="BF61" s="389">
        <f t="shared" si="35"/>
        <v>0</v>
      </c>
      <c r="BG61" s="389">
        <f t="shared" si="35"/>
        <v>0</v>
      </c>
      <c r="BH61" s="389">
        <f t="shared" si="35"/>
        <v>2</v>
      </c>
      <c r="BI61" s="389">
        <f t="shared" si="35"/>
        <v>0</v>
      </c>
      <c r="BJ61" s="389">
        <f t="shared" si="35"/>
        <v>0</v>
      </c>
      <c r="BK61" s="389">
        <f t="shared" si="35"/>
        <v>0</v>
      </c>
      <c r="BL61" s="389">
        <f t="shared" si="35"/>
        <v>0</v>
      </c>
      <c r="BM61" s="389">
        <f t="shared" si="35"/>
        <v>0</v>
      </c>
      <c r="BN61" s="389">
        <f t="shared" si="35"/>
        <v>0</v>
      </c>
      <c r="BO61" s="389">
        <f t="shared" si="35"/>
        <v>0</v>
      </c>
      <c r="BP61" s="389">
        <f t="shared" ref="BP61:BV61" si="36">BP26+BP51+BP56+BP60</f>
        <v>0</v>
      </c>
      <c r="BQ61" s="389">
        <f t="shared" si="36"/>
        <v>0</v>
      </c>
      <c r="BR61" s="389">
        <f t="shared" si="36"/>
        <v>0</v>
      </c>
      <c r="BS61" s="389">
        <f t="shared" si="36"/>
        <v>0</v>
      </c>
      <c r="BT61" s="389">
        <f t="shared" si="36"/>
        <v>0</v>
      </c>
      <c r="BU61" s="389">
        <f t="shared" si="36"/>
        <v>0</v>
      </c>
      <c r="BV61" s="390">
        <f t="shared" si="36"/>
        <v>0</v>
      </c>
      <c r="BW61" s="245"/>
    </row>
    <row r="62" spans="1:75" s="272" customFormat="1">
      <c r="A62" s="646" t="s">
        <v>420</v>
      </c>
      <c r="B62" s="647"/>
      <c r="C62" s="647"/>
      <c r="D62" s="647"/>
      <c r="E62" s="647"/>
      <c r="F62" s="647"/>
      <c r="G62" s="647"/>
      <c r="H62" s="647"/>
      <c r="I62" s="647"/>
      <c r="J62" s="647"/>
      <c r="K62" s="647"/>
      <c r="L62" s="647"/>
      <c r="M62" s="647"/>
      <c r="N62" s="647"/>
      <c r="O62" s="647"/>
      <c r="P62" s="647"/>
      <c r="Q62" s="647"/>
      <c r="R62" s="647"/>
      <c r="S62" s="647"/>
      <c r="T62" s="647"/>
      <c r="U62" s="647"/>
      <c r="V62" s="647"/>
      <c r="W62" s="647"/>
      <c r="X62" s="647"/>
      <c r="Y62" s="647"/>
      <c r="Z62" s="647"/>
      <c r="AA62" s="647"/>
      <c r="AB62" s="647"/>
      <c r="AC62" s="647"/>
      <c r="AD62" s="647"/>
      <c r="AE62" s="647"/>
      <c r="AF62" s="647"/>
      <c r="AG62" s="647"/>
      <c r="AH62" s="647"/>
      <c r="AI62" s="647"/>
      <c r="AJ62" s="647"/>
      <c r="AK62" s="647"/>
      <c r="AL62" s="647"/>
      <c r="AM62" s="647"/>
      <c r="AN62" s="647"/>
      <c r="AO62" s="647"/>
      <c r="AP62" s="647"/>
      <c r="AQ62" s="647"/>
      <c r="AR62" s="647"/>
      <c r="AS62" s="647"/>
      <c r="AT62" s="647"/>
      <c r="AU62" s="647"/>
      <c r="AV62" s="647"/>
      <c r="AW62" s="647"/>
      <c r="AX62" s="647"/>
      <c r="AY62" s="647"/>
      <c r="AZ62" s="647"/>
      <c r="BA62" s="647"/>
      <c r="BB62" s="647"/>
      <c r="BC62" s="647"/>
      <c r="BD62" s="647"/>
      <c r="BE62" s="647"/>
      <c r="BF62" s="647"/>
      <c r="BG62" s="647"/>
      <c r="BH62" s="647"/>
      <c r="BI62" s="647"/>
      <c r="BJ62" s="647"/>
      <c r="BK62" s="647"/>
      <c r="BL62" s="647"/>
      <c r="BM62" s="647"/>
      <c r="BN62" s="647"/>
      <c r="BO62" s="647"/>
      <c r="BP62" s="647"/>
      <c r="BQ62" s="647"/>
      <c r="BR62" s="647"/>
      <c r="BS62" s="647"/>
      <c r="BT62" s="647"/>
      <c r="BU62" s="647"/>
      <c r="BV62" s="648"/>
      <c r="BW62" s="245"/>
    </row>
    <row r="63" spans="1:75" s="272" customFormat="1" ht="15.75" thickBot="1">
      <c r="A63" s="664" t="s">
        <v>421</v>
      </c>
      <c r="B63" s="665"/>
      <c r="C63" s="665"/>
      <c r="D63" s="665"/>
      <c r="E63" s="665"/>
      <c r="F63" s="665"/>
      <c r="G63" s="665"/>
      <c r="H63" s="665"/>
      <c r="I63" s="665"/>
      <c r="J63" s="665"/>
      <c r="K63" s="665"/>
      <c r="L63" s="665"/>
      <c r="M63" s="665"/>
      <c r="N63" s="665"/>
      <c r="O63" s="665"/>
      <c r="P63" s="665"/>
      <c r="Q63" s="665"/>
      <c r="R63" s="665"/>
      <c r="S63" s="665"/>
      <c r="T63" s="665"/>
      <c r="U63" s="665"/>
      <c r="V63" s="665"/>
      <c r="W63" s="665"/>
      <c r="X63" s="665"/>
      <c r="Y63" s="665"/>
      <c r="Z63" s="665"/>
      <c r="AA63" s="665"/>
      <c r="AB63" s="665"/>
      <c r="AC63" s="665"/>
      <c r="AD63" s="665"/>
      <c r="AE63" s="665"/>
      <c r="AF63" s="665"/>
      <c r="AG63" s="665"/>
      <c r="AH63" s="665"/>
      <c r="AI63" s="665"/>
      <c r="AJ63" s="665"/>
      <c r="AK63" s="665"/>
      <c r="AL63" s="665"/>
      <c r="AM63" s="665"/>
      <c r="AN63" s="665"/>
      <c r="AO63" s="665"/>
      <c r="AP63" s="665"/>
      <c r="AQ63" s="665"/>
      <c r="AR63" s="665"/>
      <c r="AS63" s="665"/>
      <c r="AT63" s="665"/>
      <c r="AU63" s="665"/>
      <c r="AV63" s="665"/>
      <c r="AW63" s="665"/>
      <c r="AX63" s="665"/>
      <c r="AY63" s="665"/>
      <c r="AZ63" s="665"/>
      <c r="BA63" s="665"/>
      <c r="BB63" s="665"/>
      <c r="BC63" s="665"/>
      <c r="BD63" s="665"/>
      <c r="BE63" s="665"/>
      <c r="BF63" s="665"/>
      <c r="BG63" s="665"/>
      <c r="BH63" s="665"/>
      <c r="BI63" s="665"/>
      <c r="BJ63" s="665"/>
      <c r="BK63" s="665"/>
      <c r="BL63" s="665"/>
      <c r="BM63" s="665"/>
      <c r="BN63" s="665"/>
      <c r="BO63" s="665"/>
      <c r="BP63" s="665"/>
      <c r="BQ63" s="665"/>
      <c r="BR63" s="665"/>
      <c r="BS63" s="665"/>
      <c r="BT63" s="665"/>
      <c r="BU63" s="665"/>
      <c r="BV63" s="666"/>
      <c r="BW63" s="245"/>
    </row>
    <row r="64" spans="1:75" ht="51" customHeight="1">
      <c r="A64" s="335" t="s">
        <v>365</v>
      </c>
      <c r="B64" s="353" t="s">
        <v>458</v>
      </c>
      <c r="C64" s="303"/>
      <c r="D64" s="304">
        <v>3</v>
      </c>
      <c r="E64" s="304"/>
      <c r="F64" s="304"/>
      <c r="G64" s="304">
        <v>3</v>
      </c>
      <c r="H64" s="305">
        <f>G64*30</f>
        <v>90</v>
      </c>
      <c r="I64" s="490">
        <v>44</v>
      </c>
      <c r="J64" s="305"/>
      <c r="K64" s="306"/>
      <c r="L64" s="306"/>
      <c r="M64" s="306"/>
      <c r="N64" s="307">
        <f>H64-I64</f>
        <v>46</v>
      </c>
      <c r="O64" s="391"/>
      <c r="P64" s="361"/>
      <c r="Q64" s="360">
        <f>I64/Q8</f>
        <v>2.4444444444444446</v>
      </c>
      <c r="R64" s="361"/>
      <c r="S64" s="361"/>
      <c r="T64" s="361"/>
      <c r="U64" s="361"/>
      <c r="V64" s="361"/>
      <c r="W64" s="392"/>
      <c r="X64" s="392"/>
      <c r="Y64" s="393"/>
      <c r="Z64" s="394" t="str">
        <f>IF(ISERROR(SEARCH(Z$9,#REF!,1)),"-",IF(COUNTIF(#REF!,Z$9)=1,1,IF(ISERROR(SEARCH(CONCATENATE(Z$9,","),#REF!,1)),IF(ISERROR(SEARCH(CONCATENATE(",",Z$9),#REF!,1)),"-",1),1)))</f>
        <v>-</v>
      </c>
      <c r="AA64" s="394" t="str">
        <f>IF(ISERROR(SEARCH(AA$9,#REF!,1)),"-",IF(COUNTIF(#REF!,AA$9)=1,1,IF(ISERROR(SEARCH(CONCATENATE(AA$9,","),#REF!,1)),IF(ISERROR(SEARCH(CONCATENATE(",",AA$9),#REF!,1)),"-",1),1)))</f>
        <v>-</v>
      </c>
      <c r="AB64" s="394" t="str">
        <f>IF(ISERROR(SEARCH(AB$9,#REF!,1)),"-",IF(COUNTIF(#REF!,AB$9)=1,1,IF(ISERROR(SEARCH(CONCATENATE(AB$9,","),#REF!,1)),IF(ISERROR(SEARCH(CONCATENATE(",",AB$9),#REF!,1)),"-",1),1)))</f>
        <v>-</v>
      </c>
      <c r="AC64" s="394" t="str">
        <f>IF(ISERROR(SEARCH(AC$9,#REF!,1)),"-",IF(COUNTIF(#REF!,AC$9)=1,1,IF(ISERROR(SEARCH(CONCATENATE(AC$9,","),#REF!,1)),IF(ISERROR(SEARCH(CONCATENATE(",",AC$9),#REF!,1)),"-",1),1)))</f>
        <v>-</v>
      </c>
      <c r="AD64" s="394" t="str">
        <f>IF(ISERROR(SEARCH(AD$9,#REF!,1)),"-",IF(COUNTIF(#REF!,AD$9)=1,1,IF(ISERROR(SEARCH(CONCATENATE(AD$9,","),#REF!,1)),IF(ISERROR(SEARCH(CONCATENATE(",",AD$9),#REF!,1)),"-",1),1)))</f>
        <v>-</v>
      </c>
      <c r="AE64" s="394" t="str">
        <f>IF(ISERROR(SEARCH(AE$9,#REF!,1)),"-",IF(COUNTIF(#REF!,AE$9)=1,1,IF(ISERROR(SEARCH(CONCATENATE(AE$9,","),#REF!,1)),IF(ISERROR(SEARCH(CONCATENATE(",",AE$9),#REF!,1)),"-",1),1)))</f>
        <v>-</v>
      </c>
      <c r="AF64" s="394" t="str">
        <f>IF(ISERROR(SEARCH(AF$9,#REF!,1)),"-",IF(COUNTIF(#REF!,AF$9)=1,1,IF(ISERROR(SEARCH(CONCATENATE(AF$9,","),#REF!,1)),IF(ISERROR(SEARCH(CONCATENATE(",",AF$9),#REF!,1)),"-",1),1)))</f>
        <v>-</v>
      </c>
      <c r="AG64" s="394" t="str">
        <f>IF(ISERROR(SEARCH(AG$9,#REF!,1)),"-",IF(COUNTIF(#REF!,AG$9)=1,1,IF(ISERROR(SEARCH(CONCATENATE(AG$9,","),#REF!,1)),IF(ISERROR(SEARCH(CONCATENATE(",",AG$9),#REF!,1)),"-",1),1)))</f>
        <v>-</v>
      </c>
      <c r="AH64" s="394" t="str">
        <f>IF(ISERROR(SEARCH(AH$9,#REF!,1)),"-",IF(COUNTIF(#REF!,AH$9)=1,1,IF(ISERROR(SEARCH(CONCATENATE(AH$9,","),#REF!,1)),IF(ISERROR(SEARCH(CONCATENATE(",",AH$9),#REF!,1)),"-",1),1)))</f>
        <v>-</v>
      </c>
      <c r="AI64" s="393"/>
      <c r="AJ64" s="394" t="str">
        <f>IF(ISERROR(SEARCH(AJ$9,#REF!,1)),"-",IF(COUNTIF(#REF!,AJ$9)=1,1,IF(ISERROR(SEARCH(CONCATENATE(AJ$9,","),#REF!,1)),IF(ISERROR(SEARCH(CONCATENATE(",",AJ$9),#REF!,1)),"-",1),1)))</f>
        <v>-</v>
      </c>
      <c r="AK64" s="394" t="str">
        <f>IF(ISERROR(SEARCH(AK$9,#REF!,1)),"-",IF(COUNTIF(#REF!,AK$9)=1,1,IF(ISERROR(SEARCH(CONCATENATE(AK$9,","),#REF!,1)),IF(ISERROR(SEARCH(CONCATENATE(",",AK$9),#REF!,1)),"-",1),1)))</f>
        <v>-</v>
      </c>
      <c r="AL64" s="394" t="str">
        <f>IF(ISERROR(SEARCH(AL$9,#REF!,1)),"-",IF(COUNTIF(#REF!,AL$9)=1,1,IF(ISERROR(SEARCH(CONCATENATE(AL$9,","),#REF!,1)),IF(ISERROR(SEARCH(CONCATENATE(",",AL$9),#REF!,1)),"-",1),1)))</f>
        <v>-</v>
      </c>
      <c r="AM64" s="394" t="str">
        <f>IF(ISERROR(SEARCH(AM$9,#REF!,1)),"-",IF(COUNTIF(#REF!,AM$9)=1,1,IF(ISERROR(SEARCH(CONCATENATE(AM$9,","),#REF!,1)),IF(ISERROR(SEARCH(CONCATENATE(",",AM$9),#REF!,1)),"-",1),1)))</f>
        <v>-</v>
      </c>
      <c r="AN64" s="394" t="str">
        <f>IF(ISERROR(SEARCH(AN$9,#REF!,1)),"-",IF(COUNTIF(#REF!,AN$9)=1,1,IF(ISERROR(SEARCH(CONCATENATE(AN$9,","),#REF!,1)),IF(ISERROR(SEARCH(CONCATENATE(",",AN$9),#REF!,1)),"-",1),1)))</f>
        <v>-</v>
      </c>
      <c r="AO64" s="394" t="str">
        <f>IF(ISERROR(SEARCH(AO$9,#REF!,1)),"-",IF(COUNTIF(#REF!,AO$9)=1,1,IF(ISERROR(SEARCH(CONCATENATE(AO$9,","),#REF!,1)),IF(ISERROR(SEARCH(CONCATENATE(",",AO$9),#REF!,1)),"-",1),1)))</f>
        <v>-</v>
      </c>
      <c r="AP64" s="394" t="str">
        <f>IF(ISERROR(SEARCH(AP$9,#REF!,1)),"-",IF(COUNTIF(#REF!,AP$9)=1,1,IF(ISERROR(SEARCH(CONCATENATE(AP$9,","),#REF!,1)),IF(ISERROR(SEARCH(CONCATENATE(",",AP$9),#REF!,1)),"-",1),1)))</f>
        <v>-</v>
      </c>
      <c r="AQ64" s="394" t="str">
        <f>IF(ISERROR(SEARCH(AQ$9,#REF!,1)),"-",IF(COUNTIF(#REF!,AQ$9)=1,1,IF(ISERROR(SEARCH(CONCATENATE(AQ$9,","),#REF!,1)),IF(ISERROR(SEARCH(CONCATENATE(",",AQ$9),#REF!,1)),"-",1),1)))</f>
        <v>-</v>
      </c>
      <c r="AR64" s="394" t="str">
        <f>IF(ISERROR(SEARCH(AR$9,#REF!,1)),"-",IF(COUNTIF(#REF!,AR$9)=1,1,IF(ISERROR(SEARCH(CONCATENATE(AR$9,","),#REF!,1)),IF(ISERROR(SEARCH(CONCATENATE(",",AR$9),#REF!,1)),"-",1),1)))</f>
        <v>-</v>
      </c>
      <c r="AS64" s="393"/>
      <c r="AT64" s="394" t="str">
        <f>IF(ISERROR(SEARCH(AT$9,#REF!,1)),"-",IF(COUNTIF(#REF!,AT$9)=1,1,IF(ISERROR(SEARCH(CONCATENATE(AT$9,","),#REF!,1)),IF(ISERROR(SEARCH(CONCATENATE(",",AT$9),#REF!,1)),"-",1),1)))</f>
        <v>-</v>
      </c>
      <c r="AU64" s="394" t="str">
        <f>IF(ISERROR(SEARCH(AU$9,#REF!,1)),"-",IF(COUNTIF(#REF!,AU$9)=1,1,IF(ISERROR(SEARCH(CONCATENATE(AU$9,","),#REF!,1)),IF(ISERROR(SEARCH(CONCATENATE(",",AU$9),#REF!,1)),"-",1),1)))</f>
        <v>-</v>
      </c>
      <c r="AV64" s="394" t="str">
        <f>IF(ISERROR(SEARCH(AV$9,#REF!,1)),"-",IF(COUNTIF(#REF!,AV$9)=1,1,IF(ISERROR(SEARCH(CONCATENATE(AV$9,","),#REF!,1)),IF(ISERROR(SEARCH(CONCATENATE(",",AV$9),#REF!,1)),"-",1),1)))</f>
        <v>-</v>
      </c>
      <c r="AW64" s="394" t="str">
        <f>IF(ISERROR(SEARCH(AW$9,#REF!,1)),"-",IF(COUNTIF(#REF!,AW$9)=1,1,IF(ISERROR(SEARCH(CONCATENATE(AW$9,","),#REF!,1)),IF(ISERROR(SEARCH(CONCATENATE(",",AW$9),#REF!,1)),"-",1),1)))</f>
        <v>-</v>
      </c>
      <c r="AX64" s="394" t="str">
        <f>IF(ISERROR(SEARCH(AX$9,#REF!,1)),"-",IF(COUNTIF(#REF!,AX$9)=1,1,IF(ISERROR(SEARCH(CONCATENATE(AX$9,","),#REF!,1)),IF(ISERROR(SEARCH(CONCATENATE(",",AX$9),#REF!,1)),"-",1),1)))</f>
        <v>-</v>
      </c>
      <c r="AY64" s="394" t="str">
        <f>IF(ISERROR(SEARCH(AY$9,#REF!,1)),"-",IF(COUNTIF(#REF!,AY$9)=1,1,IF(ISERROR(SEARCH(CONCATENATE(AY$9,","),#REF!,1)),IF(ISERROR(SEARCH(CONCATENATE(",",AY$9),#REF!,1)),"-",1),1)))</f>
        <v>-</v>
      </c>
      <c r="AZ64" s="394" t="str">
        <f>IF(ISERROR(SEARCH(AZ$9,#REF!,1)),"-",IF(COUNTIF(#REF!,AZ$9)=1,1,IF(ISERROR(SEARCH(CONCATENATE(AZ$9,","),#REF!,1)),IF(ISERROR(SEARCH(CONCATENATE(",",AZ$9),#REF!,1)),"-",1),1)))</f>
        <v>-</v>
      </c>
      <c r="BA64" s="394" t="str">
        <f>IF(ISERROR(SEARCH(BA$9,#REF!,1)),"-",IF(COUNTIF(#REF!,BA$9)=1,1,IF(ISERROR(SEARCH(CONCATENATE(BA$9,","),#REF!,1)),IF(ISERROR(SEARCH(CONCATENATE(",",BA$9),#REF!,1)),"-",1),1)))</f>
        <v>-</v>
      </c>
      <c r="BB64" s="394" t="str">
        <f>IF(ISERROR(SEARCH(BB$9,#REF!,1)),"-",IF(COUNTIF(#REF!,BB$9)=1,1,IF(ISERROR(SEARCH(CONCATENATE(BB$9,","),#REF!,1)),IF(ISERROR(SEARCH(CONCATENATE(",",BB$9),#REF!,1)),"-",1),1)))</f>
        <v>-</v>
      </c>
      <c r="BC64" s="393"/>
      <c r="BD64" s="394" t="str">
        <f>IF(ISERROR(SEARCH(BD$9,#REF!,1)),"-",IF(COUNTIF(#REF!,BD$9)=1,1,IF(ISERROR(SEARCH(CONCATENATE(BD$9,","),#REF!,1)),IF(ISERROR(SEARCH(CONCATENATE(",",BD$9),#REF!,1)),"-",1),1)))</f>
        <v>-</v>
      </c>
      <c r="BE64" s="394" t="str">
        <f>IF(ISERROR(SEARCH(BE$9,#REF!,1)),"-",IF(COUNTIF(#REF!,BE$9)=1,1,IF(ISERROR(SEARCH(CONCATENATE(BE$9,","),#REF!,1)),IF(ISERROR(SEARCH(CONCATENATE(",",BE$9),#REF!,1)),"-",1),1)))</f>
        <v>-</v>
      </c>
      <c r="BF64" s="394" t="str">
        <f>IF(ISERROR(SEARCH(BF$9,#REF!,1)),"-",IF(COUNTIF(#REF!,BF$9)=1,1,IF(ISERROR(SEARCH(CONCATENATE(BF$9,","),#REF!,1)),IF(ISERROR(SEARCH(CONCATENATE(",",BF$9),#REF!,1)),"-",1),1)))</f>
        <v>-</v>
      </c>
      <c r="BG64" s="394" t="str">
        <f>IF(ISERROR(SEARCH(BG$9,#REF!,1)),"-",IF(COUNTIF(#REF!,BG$9)=1,1,IF(ISERROR(SEARCH(CONCATENATE(BG$9,","),#REF!,1)),IF(ISERROR(SEARCH(CONCATENATE(",",BG$9),#REF!,1)),"-",1),1)))</f>
        <v>-</v>
      </c>
      <c r="BH64" s="394" t="str">
        <f>IF(ISERROR(SEARCH(BH$9,#REF!,1)),"-",IF(COUNTIF(#REF!,BH$9)=1,1,IF(ISERROR(SEARCH(CONCATENATE(BH$9,","),#REF!,1)),IF(ISERROR(SEARCH(CONCATENATE(",",BH$9),#REF!,1)),"-",1),1)))</f>
        <v>-</v>
      </c>
      <c r="BI64" s="394" t="str">
        <f>IF(ISERROR(SEARCH(BI$9,#REF!,1)),"-",IF(COUNTIF(#REF!,BI$9)=1,1,IF(ISERROR(SEARCH(CONCATENATE(BI$9,","),#REF!,1)),IF(ISERROR(SEARCH(CONCATENATE(",",BI$9),#REF!,1)),"-",1),1)))</f>
        <v>-</v>
      </c>
      <c r="BJ64" s="394" t="str">
        <f>IF(ISERROR(SEARCH(BJ$9,#REF!,1)),"-",IF(COUNTIF(#REF!,BJ$9)=1,1,IF(ISERROR(SEARCH(CONCATENATE(BJ$9,","),#REF!,1)),IF(ISERROR(SEARCH(CONCATENATE(",",BJ$9),#REF!,1)),"-",1),1)))</f>
        <v>-</v>
      </c>
      <c r="BK64" s="394" t="str">
        <f>IF(ISERROR(SEARCH(BK$9,#REF!,1)),"-",IF(COUNTIF(#REF!,BK$9)=1,1,IF(ISERROR(SEARCH(CONCATENATE(BK$9,","),#REF!,1)),IF(ISERROR(SEARCH(CONCATENATE(",",BK$9),#REF!,1)),"-",1),1)))</f>
        <v>-</v>
      </c>
      <c r="BL64" s="394" t="str">
        <f>IF(ISERROR(SEARCH(BL$9,#REF!,1)),"-",IF(COUNTIF(#REF!,BL$9)=1,1,IF(ISERROR(SEARCH(CONCATENATE(BL$9,","),#REF!,1)),IF(ISERROR(SEARCH(CONCATENATE(",",BL$9),#REF!,1)),"-",1),1)))</f>
        <v>-</v>
      </c>
      <c r="BM64" s="393"/>
      <c r="BN64" s="394"/>
      <c r="BO64" s="394"/>
      <c r="BP64" s="394"/>
      <c r="BQ64" s="394"/>
      <c r="BR64" s="394"/>
      <c r="BS64" s="394"/>
      <c r="BT64" s="394"/>
      <c r="BU64" s="395"/>
      <c r="BV64" s="364"/>
      <c r="BW64" s="245"/>
    </row>
    <row r="65" spans="1:75" ht="31.5" customHeight="1">
      <c r="A65" s="335" t="s">
        <v>366</v>
      </c>
      <c r="B65" s="353" t="s">
        <v>422</v>
      </c>
      <c r="C65" s="303"/>
      <c r="D65" s="304">
        <v>4</v>
      </c>
      <c r="E65" s="304"/>
      <c r="F65" s="304"/>
      <c r="G65" s="304">
        <v>3</v>
      </c>
      <c r="H65" s="305">
        <f>G65*30</f>
        <v>90</v>
      </c>
      <c r="I65" s="490">
        <v>44</v>
      </c>
      <c r="J65" s="305"/>
      <c r="K65" s="306"/>
      <c r="L65" s="306"/>
      <c r="M65" s="306"/>
      <c r="N65" s="307">
        <f>H65-I65</f>
        <v>46</v>
      </c>
      <c r="O65" s="396"/>
      <c r="P65" s="357"/>
      <c r="Q65" s="357"/>
      <c r="R65" s="366">
        <f>I65/17</f>
        <v>2.5882352941176472</v>
      </c>
      <c r="S65" s="357"/>
      <c r="T65" s="357"/>
      <c r="U65" s="357"/>
      <c r="V65" s="357"/>
      <c r="W65" s="397"/>
      <c r="X65" s="397"/>
      <c r="Y65" s="398"/>
      <c r="Z65" s="399" t="str">
        <f>IF(ISERROR(SEARCH(Z$9,#REF!,1)),"-",IF(COUNTIF(#REF!,Z$9)=1,1,IF(ISERROR(SEARCH(CONCATENATE(Z$9,","),#REF!,1)),IF(ISERROR(SEARCH(CONCATENATE(",",Z$9),#REF!,1)),"-",1),1)))</f>
        <v>-</v>
      </c>
      <c r="AA65" s="399" t="str">
        <f>IF(ISERROR(SEARCH(AA$9,#REF!,1)),"-",IF(COUNTIF(#REF!,AA$9)=1,1,IF(ISERROR(SEARCH(CONCATENATE(AA$9,","),#REF!,1)),IF(ISERROR(SEARCH(CONCATENATE(",",AA$9),#REF!,1)),"-",1),1)))</f>
        <v>-</v>
      </c>
      <c r="AB65" s="399" t="str">
        <f>IF(ISERROR(SEARCH(AB$9,#REF!,1)),"-",IF(COUNTIF(#REF!,AB$9)=1,1,IF(ISERROR(SEARCH(CONCATENATE(AB$9,","),#REF!,1)),IF(ISERROR(SEARCH(CONCATENATE(",",AB$9),#REF!,1)),"-",1),1)))</f>
        <v>-</v>
      </c>
      <c r="AC65" s="399" t="str">
        <f>IF(ISERROR(SEARCH(AC$9,#REF!,1)),"-",IF(COUNTIF(#REF!,AC$9)=1,1,IF(ISERROR(SEARCH(CONCATENATE(AC$9,","),#REF!,1)),IF(ISERROR(SEARCH(CONCATENATE(",",AC$9),#REF!,1)),"-",1),1)))</f>
        <v>-</v>
      </c>
      <c r="AD65" s="399" t="str">
        <f>IF(ISERROR(SEARCH(AD$9,#REF!,1)),"-",IF(COUNTIF(#REF!,AD$9)=1,1,IF(ISERROR(SEARCH(CONCATENATE(AD$9,","),#REF!,1)),IF(ISERROR(SEARCH(CONCATENATE(",",AD$9),#REF!,1)),"-",1),1)))</f>
        <v>-</v>
      </c>
      <c r="AE65" s="399" t="str">
        <f>IF(ISERROR(SEARCH(AE$9,#REF!,1)),"-",IF(COUNTIF(#REF!,AE$9)=1,1,IF(ISERROR(SEARCH(CONCATENATE(AE$9,","),#REF!,1)),IF(ISERROR(SEARCH(CONCATENATE(",",AE$9),#REF!,1)),"-",1),1)))</f>
        <v>-</v>
      </c>
      <c r="AF65" s="399" t="str">
        <f>IF(ISERROR(SEARCH(AF$9,#REF!,1)),"-",IF(COUNTIF(#REF!,AF$9)=1,1,IF(ISERROR(SEARCH(CONCATENATE(AF$9,","),#REF!,1)),IF(ISERROR(SEARCH(CONCATENATE(",",AF$9),#REF!,1)),"-",1),1)))</f>
        <v>-</v>
      </c>
      <c r="AG65" s="399" t="str">
        <f>IF(ISERROR(SEARCH(AG$9,#REF!,1)),"-",IF(COUNTIF(#REF!,AG$9)=1,1,IF(ISERROR(SEARCH(CONCATENATE(AG$9,","),#REF!,1)),IF(ISERROR(SEARCH(CONCATENATE(",",AG$9),#REF!,1)),"-",1),1)))</f>
        <v>-</v>
      </c>
      <c r="AH65" s="399" t="str">
        <f>IF(ISERROR(SEARCH(AH$9,#REF!,1)),"-",IF(COUNTIF(#REF!,AH$9)=1,1,IF(ISERROR(SEARCH(CONCATENATE(AH$9,","),#REF!,1)),IF(ISERROR(SEARCH(CONCATENATE(",",AH$9),#REF!,1)),"-",1),1)))</f>
        <v>-</v>
      </c>
      <c r="AI65" s="398"/>
      <c r="AJ65" s="399" t="str">
        <f>IF(ISERROR(SEARCH(AJ$9,#REF!,1)),"-",IF(COUNTIF(#REF!,AJ$9)=1,1,IF(ISERROR(SEARCH(CONCATENATE(AJ$9,","),#REF!,1)),IF(ISERROR(SEARCH(CONCATENATE(",",AJ$9),#REF!,1)),"-",1),1)))</f>
        <v>-</v>
      </c>
      <c r="AK65" s="399" t="str">
        <f>IF(ISERROR(SEARCH(AK$9,#REF!,1)),"-",IF(COUNTIF(#REF!,AK$9)=1,1,IF(ISERROR(SEARCH(CONCATENATE(AK$9,","),#REF!,1)),IF(ISERROR(SEARCH(CONCATENATE(",",AK$9),#REF!,1)),"-",1),1)))</f>
        <v>-</v>
      </c>
      <c r="AL65" s="399" t="str">
        <f>IF(ISERROR(SEARCH(AL$9,#REF!,1)),"-",IF(COUNTIF(#REF!,AL$9)=1,1,IF(ISERROR(SEARCH(CONCATENATE(AL$9,","),#REF!,1)),IF(ISERROR(SEARCH(CONCATENATE(",",AL$9),#REF!,1)),"-",1),1)))</f>
        <v>-</v>
      </c>
      <c r="AM65" s="399" t="str">
        <f>IF(ISERROR(SEARCH(AM$9,#REF!,1)),"-",IF(COUNTIF(#REF!,AM$9)=1,1,IF(ISERROR(SEARCH(CONCATENATE(AM$9,","),#REF!,1)),IF(ISERROR(SEARCH(CONCATENATE(",",AM$9),#REF!,1)),"-",1),1)))</f>
        <v>-</v>
      </c>
      <c r="AN65" s="399" t="str">
        <f>IF(ISERROR(SEARCH(AN$9,#REF!,1)),"-",IF(COUNTIF(#REF!,AN$9)=1,1,IF(ISERROR(SEARCH(CONCATENATE(AN$9,","),#REF!,1)),IF(ISERROR(SEARCH(CONCATENATE(",",AN$9),#REF!,1)),"-",1),1)))</f>
        <v>-</v>
      </c>
      <c r="AO65" s="399" t="str">
        <f>IF(ISERROR(SEARCH(AO$9,#REF!,1)),"-",IF(COUNTIF(#REF!,AO$9)=1,1,IF(ISERROR(SEARCH(CONCATENATE(AO$9,","),#REF!,1)),IF(ISERROR(SEARCH(CONCATENATE(",",AO$9),#REF!,1)),"-",1),1)))</f>
        <v>-</v>
      </c>
      <c r="AP65" s="399" t="str">
        <f>IF(ISERROR(SEARCH(AP$9,#REF!,1)),"-",IF(COUNTIF(#REF!,AP$9)=1,1,IF(ISERROR(SEARCH(CONCATENATE(AP$9,","),#REF!,1)),IF(ISERROR(SEARCH(CONCATENATE(",",AP$9),#REF!,1)),"-",1),1)))</f>
        <v>-</v>
      </c>
      <c r="AQ65" s="399" t="str">
        <f>IF(ISERROR(SEARCH(AQ$9,#REF!,1)),"-",IF(COUNTIF(#REF!,AQ$9)=1,1,IF(ISERROR(SEARCH(CONCATENATE(AQ$9,","),#REF!,1)),IF(ISERROR(SEARCH(CONCATENATE(",",AQ$9),#REF!,1)),"-",1),1)))</f>
        <v>-</v>
      </c>
      <c r="AR65" s="399" t="str">
        <f>IF(ISERROR(SEARCH(AR$9,#REF!,1)),"-",IF(COUNTIF(#REF!,AR$9)=1,1,IF(ISERROR(SEARCH(CONCATENATE(AR$9,","),#REF!,1)),IF(ISERROR(SEARCH(CONCATENATE(",",AR$9),#REF!,1)),"-",1),1)))</f>
        <v>-</v>
      </c>
      <c r="AS65" s="398"/>
      <c r="AT65" s="399" t="str">
        <f>IF(ISERROR(SEARCH(AT$9,#REF!,1)),"-",IF(COUNTIF(#REF!,AT$9)=1,1,IF(ISERROR(SEARCH(CONCATENATE(AT$9,","),#REF!,1)),IF(ISERROR(SEARCH(CONCATENATE(",",AT$9),#REF!,1)),"-",1),1)))</f>
        <v>-</v>
      </c>
      <c r="AU65" s="399" t="str">
        <f>IF(ISERROR(SEARCH(AU$9,#REF!,1)),"-",IF(COUNTIF(#REF!,AU$9)=1,1,IF(ISERROR(SEARCH(CONCATENATE(AU$9,","),#REF!,1)),IF(ISERROR(SEARCH(CONCATENATE(",",AU$9),#REF!,1)),"-",1),1)))</f>
        <v>-</v>
      </c>
      <c r="AV65" s="399" t="str">
        <f>IF(ISERROR(SEARCH(AV$9,#REF!,1)),"-",IF(COUNTIF(#REF!,AV$9)=1,1,IF(ISERROR(SEARCH(CONCATENATE(AV$9,","),#REF!,1)),IF(ISERROR(SEARCH(CONCATENATE(",",AV$9),#REF!,1)),"-",1),1)))</f>
        <v>-</v>
      </c>
      <c r="AW65" s="399" t="str">
        <f>IF(ISERROR(SEARCH(AW$9,#REF!,1)),"-",IF(COUNTIF(#REF!,AW$9)=1,1,IF(ISERROR(SEARCH(CONCATENATE(AW$9,","),#REF!,1)),IF(ISERROR(SEARCH(CONCATENATE(",",AW$9),#REF!,1)),"-",1),1)))</f>
        <v>-</v>
      </c>
      <c r="AX65" s="399" t="str">
        <f>IF(ISERROR(SEARCH(AX$9,#REF!,1)),"-",IF(COUNTIF(#REF!,AX$9)=1,1,IF(ISERROR(SEARCH(CONCATENATE(AX$9,","),#REF!,1)),IF(ISERROR(SEARCH(CONCATENATE(",",AX$9),#REF!,1)),"-",1),1)))</f>
        <v>-</v>
      </c>
      <c r="AY65" s="399" t="str">
        <f>IF(ISERROR(SEARCH(AY$9,#REF!,1)),"-",IF(COUNTIF(#REF!,AY$9)=1,1,IF(ISERROR(SEARCH(CONCATENATE(AY$9,","),#REF!,1)),IF(ISERROR(SEARCH(CONCATENATE(",",AY$9),#REF!,1)),"-",1),1)))</f>
        <v>-</v>
      </c>
      <c r="AZ65" s="399" t="str">
        <f>IF(ISERROR(SEARCH(AZ$9,#REF!,1)),"-",IF(COUNTIF(#REF!,AZ$9)=1,1,IF(ISERROR(SEARCH(CONCATENATE(AZ$9,","),#REF!,1)),IF(ISERROR(SEARCH(CONCATENATE(",",AZ$9),#REF!,1)),"-",1),1)))</f>
        <v>-</v>
      </c>
      <c r="BA65" s="399" t="str">
        <f>IF(ISERROR(SEARCH(BA$9,#REF!,1)),"-",IF(COUNTIF(#REF!,BA$9)=1,1,IF(ISERROR(SEARCH(CONCATENATE(BA$9,","),#REF!,1)),IF(ISERROR(SEARCH(CONCATENATE(",",BA$9),#REF!,1)),"-",1),1)))</f>
        <v>-</v>
      </c>
      <c r="BB65" s="399" t="str">
        <f>IF(ISERROR(SEARCH(BB$9,#REF!,1)),"-",IF(COUNTIF(#REF!,BB$9)=1,1,IF(ISERROR(SEARCH(CONCATENATE(BB$9,","),#REF!,1)),IF(ISERROR(SEARCH(CONCATENATE(",",BB$9),#REF!,1)),"-",1),1)))</f>
        <v>-</v>
      </c>
      <c r="BC65" s="398"/>
      <c r="BD65" s="399" t="str">
        <f>IF(ISERROR(SEARCH(BD$9,#REF!,1)),"-",IF(COUNTIF(#REF!,BD$9)=1,1,IF(ISERROR(SEARCH(CONCATENATE(BD$9,","),#REF!,1)),IF(ISERROR(SEARCH(CONCATENATE(",",BD$9),#REF!,1)),"-",1),1)))</f>
        <v>-</v>
      </c>
      <c r="BE65" s="399" t="str">
        <f>IF(ISERROR(SEARCH(BE$9,#REF!,1)),"-",IF(COUNTIF(#REF!,BE$9)=1,1,IF(ISERROR(SEARCH(CONCATENATE(BE$9,","),#REF!,1)),IF(ISERROR(SEARCH(CONCATENATE(",",BE$9),#REF!,1)),"-",1),1)))</f>
        <v>-</v>
      </c>
      <c r="BF65" s="399" t="str">
        <f>IF(ISERROR(SEARCH(BF$9,#REF!,1)),"-",IF(COUNTIF(#REF!,BF$9)=1,1,IF(ISERROR(SEARCH(CONCATENATE(BF$9,","),#REF!,1)),IF(ISERROR(SEARCH(CONCATENATE(",",BF$9),#REF!,1)),"-",1),1)))</f>
        <v>-</v>
      </c>
      <c r="BG65" s="399" t="str">
        <f>IF(ISERROR(SEARCH(BG$9,#REF!,1)),"-",IF(COUNTIF(#REF!,BG$9)=1,1,IF(ISERROR(SEARCH(CONCATENATE(BG$9,","),#REF!,1)),IF(ISERROR(SEARCH(CONCATENATE(",",BG$9),#REF!,1)),"-",1),1)))</f>
        <v>-</v>
      </c>
      <c r="BH65" s="399" t="str">
        <f>IF(ISERROR(SEARCH(BH$9,#REF!,1)),"-",IF(COUNTIF(#REF!,BH$9)=1,1,IF(ISERROR(SEARCH(CONCATENATE(BH$9,","),#REF!,1)),IF(ISERROR(SEARCH(CONCATENATE(",",BH$9),#REF!,1)),"-",1),1)))</f>
        <v>-</v>
      </c>
      <c r="BI65" s="399" t="str">
        <f>IF(ISERROR(SEARCH(BI$9,#REF!,1)),"-",IF(COUNTIF(#REF!,BI$9)=1,1,IF(ISERROR(SEARCH(CONCATENATE(BI$9,","),#REF!,1)),IF(ISERROR(SEARCH(CONCATENATE(",",BI$9),#REF!,1)),"-",1),1)))</f>
        <v>-</v>
      </c>
      <c r="BJ65" s="399" t="str">
        <f>IF(ISERROR(SEARCH(BJ$9,#REF!,1)),"-",IF(COUNTIF(#REF!,BJ$9)=1,1,IF(ISERROR(SEARCH(CONCATENATE(BJ$9,","),#REF!,1)),IF(ISERROR(SEARCH(CONCATENATE(",",BJ$9),#REF!,1)),"-",1),1)))</f>
        <v>-</v>
      </c>
      <c r="BK65" s="399" t="str">
        <f>IF(ISERROR(SEARCH(BK$9,#REF!,1)),"-",IF(COUNTIF(#REF!,BK$9)=1,1,IF(ISERROR(SEARCH(CONCATENATE(BK$9,","),#REF!,1)),IF(ISERROR(SEARCH(CONCATENATE(",",BK$9),#REF!,1)),"-",1),1)))</f>
        <v>-</v>
      </c>
      <c r="BL65" s="399" t="str">
        <f>IF(ISERROR(SEARCH(BL$9,#REF!,1)),"-",IF(COUNTIF(#REF!,BL$9)=1,1,IF(ISERROR(SEARCH(CONCATENATE(BL$9,","),#REF!,1)),IF(ISERROR(SEARCH(CONCATENATE(",",BL$9),#REF!,1)),"-",1),1)))</f>
        <v>-</v>
      </c>
      <c r="BM65" s="398"/>
      <c r="BN65" s="399"/>
      <c r="BO65" s="399"/>
      <c r="BP65" s="399"/>
      <c r="BQ65" s="399"/>
      <c r="BR65" s="399"/>
      <c r="BS65" s="399"/>
      <c r="BT65" s="399"/>
      <c r="BU65" s="400"/>
      <c r="BV65" s="401"/>
      <c r="BW65" s="245"/>
    </row>
    <row r="66" spans="1:75" ht="32.25" customHeight="1">
      <c r="A66" s="335" t="s">
        <v>367</v>
      </c>
      <c r="B66" s="354" t="s">
        <v>422</v>
      </c>
      <c r="C66" s="255"/>
      <c r="D66" s="247">
        <v>5</v>
      </c>
      <c r="E66" s="247"/>
      <c r="F66" s="247"/>
      <c r="G66" s="247">
        <v>3</v>
      </c>
      <c r="H66" s="248">
        <f>G66*30</f>
        <v>90</v>
      </c>
      <c r="I66" s="491">
        <v>44</v>
      </c>
      <c r="J66" s="248"/>
      <c r="K66" s="249"/>
      <c r="L66" s="249"/>
      <c r="M66" s="249"/>
      <c r="N66" s="250">
        <f>H66-I66</f>
        <v>46</v>
      </c>
      <c r="O66" s="370"/>
      <c r="P66" s="358"/>
      <c r="Q66" s="358"/>
      <c r="R66" s="358"/>
      <c r="S66" s="367">
        <f>I66/14</f>
        <v>3.1428571428571428</v>
      </c>
      <c r="T66" s="358"/>
      <c r="U66" s="358"/>
      <c r="V66" s="358"/>
      <c r="W66" s="397"/>
      <c r="X66" s="397"/>
      <c r="Y66" s="398"/>
      <c r="Z66" s="402" t="str">
        <f t="shared" ref="Z66:AH66" si="37">IF(ISERROR(SEARCH(Z$9,$C73,1)),"-",IF(COUNTIF($C73,Z$9)=1,1,IF(ISERROR(SEARCH(CONCATENATE(Z$9,","),$C73,1)),IF(ISERROR(SEARCH(CONCATENATE(",",Z$9),$C73,1)),"-",1),1)))</f>
        <v>-</v>
      </c>
      <c r="AA66" s="402" t="str">
        <f t="shared" si="37"/>
        <v>-</v>
      </c>
      <c r="AB66" s="402" t="str">
        <f t="shared" si="37"/>
        <v>-</v>
      </c>
      <c r="AC66" s="402" t="str">
        <f t="shared" si="37"/>
        <v>-</v>
      </c>
      <c r="AD66" s="402" t="str">
        <f t="shared" si="37"/>
        <v>-</v>
      </c>
      <c r="AE66" s="402" t="str">
        <f t="shared" si="37"/>
        <v>-</v>
      </c>
      <c r="AF66" s="402" t="str">
        <f t="shared" si="37"/>
        <v>-</v>
      </c>
      <c r="AG66" s="402" t="str">
        <f t="shared" si="37"/>
        <v>-</v>
      </c>
      <c r="AH66" s="402" t="str">
        <f t="shared" si="37"/>
        <v>-</v>
      </c>
      <c r="AI66" s="403"/>
      <c r="AJ66" s="402" t="str">
        <f t="shared" ref="AJ66:AR66" si="38">IF(ISERROR(SEARCH(AJ$9,$D73,1)),"-",IF(COUNTIF($D73,AJ$9)=1,1,IF(ISERROR(SEARCH(CONCATENATE(AJ$9,","),$D73,1)),IF(ISERROR(SEARCH(CONCATENATE(",",AJ$9),$D73,1)),"-",1),1)))</f>
        <v>-</v>
      </c>
      <c r="AK66" s="402" t="str">
        <f t="shared" si="38"/>
        <v>-</v>
      </c>
      <c r="AL66" s="402" t="str">
        <f t="shared" si="38"/>
        <v>-</v>
      </c>
      <c r="AM66" s="402">
        <f t="shared" si="38"/>
        <v>1</v>
      </c>
      <c r="AN66" s="402" t="str">
        <f t="shared" si="38"/>
        <v>-</v>
      </c>
      <c r="AO66" s="402" t="str">
        <f t="shared" si="38"/>
        <v>-</v>
      </c>
      <c r="AP66" s="402" t="str">
        <f t="shared" si="38"/>
        <v>-</v>
      </c>
      <c r="AQ66" s="402" t="str">
        <f t="shared" si="38"/>
        <v>-</v>
      </c>
      <c r="AR66" s="402" t="str">
        <f t="shared" si="38"/>
        <v>-</v>
      </c>
      <c r="AS66" s="403"/>
      <c r="AT66" s="402" t="str">
        <f t="shared" ref="AT66:BB66" si="39">IF(ISERROR(SEARCH(AT$9,$E73,1)),"-",IF(COUNTIF($E73,AT$9)=1,1,IF(ISERROR(SEARCH(CONCATENATE(AT$9,","),$E73,1)),IF(ISERROR(SEARCH(CONCATENATE(",",AT$9),$E73,1)),"-",1),1)))</f>
        <v>-</v>
      </c>
      <c r="AU66" s="402" t="str">
        <f t="shared" si="39"/>
        <v>-</v>
      </c>
      <c r="AV66" s="402" t="str">
        <f t="shared" si="39"/>
        <v>-</v>
      </c>
      <c r="AW66" s="402" t="str">
        <f t="shared" si="39"/>
        <v>-</v>
      </c>
      <c r="AX66" s="402" t="str">
        <f t="shared" si="39"/>
        <v>-</v>
      </c>
      <c r="AY66" s="402" t="str">
        <f t="shared" si="39"/>
        <v>-</v>
      </c>
      <c r="AZ66" s="402" t="str">
        <f t="shared" si="39"/>
        <v>-</v>
      </c>
      <c r="BA66" s="402" t="str">
        <f t="shared" si="39"/>
        <v>-</v>
      </c>
      <c r="BB66" s="402" t="str">
        <f t="shared" si="39"/>
        <v>-</v>
      </c>
      <c r="BC66" s="403"/>
      <c r="BD66" s="402" t="str">
        <f>IF(ISERROR(SEARCH(BD$9,#REF!,1)),"-",IF(COUNTIF(#REF!,BD$9)=1,1,IF(ISERROR(SEARCH(CONCATENATE(BD$9,","),#REF!,1)),IF(ISERROR(SEARCH(CONCATENATE(",",BD$9),#REF!,1)),"-",1),1)))</f>
        <v>-</v>
      </c>
      <c r="BE66" s="402" t="str">
        <f>IF(ISERROR(SEARCH(BE$9,#REF!,1)),"-",IF(COUNTIF(#REF!,BE$9)=1,1,IF(ISERROR(SEARCH(CONCATENATE(BE$9,","),#REF!,1)),IF(ISERROR(SEARCH(CONCATENATE(",",BE$9),#REF!,1)),"-",1),1)))</f>
        <v>-</v>
      </c>
      <c r="BF66" s="402" t="str">
        <f>IF(ISERROR(SEARCH(BF$9,#REF!,1)),"-",IF(COUNTIF(#REF!,BF$9)=1,1,IF(ISERROR(SEARCH(CONCATENATE(BF$9,","),#REF!,1)),IF(ISERROR(SEARCH(CONCATENATE(",",BF$9),#REF!,1)),"-",1),1)))</f>
        <v>-</v>
      </c>
      <c r="BG66" s="402" t="str">
        <f>IF(ISERROR(SEARCH(BG$9,#REF!,1)),"-",IF(COUNTIF(#REF!,BG$9)=1,1,IF(ISERROR(SEARCH(CONCATENATE(BG$9,","),#REF!,1)),IF(ISERROR(SEARCH(CONCATENATE(",",BG$9),#REF!,1)),"-",1),1)))</f>
        <v>-</v>
      </c>
      <c r="BH66" s="402" t="str">
        <f>IF(ISERROR(SEARCH(BH$9,#REF!,1)),"-",IF(COUNTIF(#REF!,BH$9)=1,1,IF(ISERROR(SEARCH(CONCATENATE(BH$9,","),#REF!,1)),IF(ISERROR(SEARCH(CONCATENATE(",",BH$9),#REF!,1)),"-",1),1)))</f>
        <v>-</v>
      </c>
      <c r="BI66" s="402" t="str">
        <f>IF(ISERROR(SEARCH(BI$9,#REF!,1)),"-",IF(COUNTIF(#REF!,BI$9)=1,1,IF(ISERROR(SEARCH(CONCATENATE(BI$9,","),#REF!,1)),IF(ISERROR(SEARCH(CONCATENATE(",",BI$9),#REF!,1)),"-",1),1)))</f>
        <v>-</v>
      </c>
      <c r="BJ66" s="402" t="str">
        <f>IF(ISERROR(SEARCH(BJ$9,#REF!,1)),"-",IF(COUNTIF(#REF!,BJ$9)=1,1,IF(ISERROR(SEARCH(CONCATENATE(BJ$9,","),#REF!,1)),IF(ISERROR(SEARCH(CONCATENATE(",",BJ$9),#REF!,1)),"-",1),1)))</f>
        <v>-</v>
      </c>
      <c r="BK66" s="402" t="str">
        <f>IF(ISERROR(SEARCH(BK$9,#REF!,1)),"-",IF(COUNTIF(#REF!,BK$9)=1,1,IF(ISERROR(SEARCH(CONCATENATE(BK$9,","),#REF!,1)),IF(ISERROR(SEARCH(CONCATENATE(",",BK$9),#REF!,1)),"-",1),1)))</f>
        <v>-</v>
      </c>
      <c r="BL66" s="402" t="str">
        <f>IF(ISERROR(SEARCH(BL$9,#REF!,1)),"-",IF(COUNTIF(#REF!,BL$9)=1,1,IF(ISERROR(SEARCH(CONCATENATE(BL$9,","),#REF!,1)),IF(ISERROR(SEARCH(CONCATENATE(",",BL$9),#REF!,1)),"-",1),1)))</f>
        <v>-</v>
      </c>
      <c r="BM66" s="403"/>
      <c r="BN66" s="402"/>
      <c r="BO66" s="402"/>
      <c r="BP66" s="402"/>
      <c r="BQ66" s="402"/>
      <c r="BR66" s="402"/>
      <c r="BS66" s="402"/>
      <c r="BT66" s="402"/>
      <c r="BU66" s="404"/>
      <c r="BV66" s="369"/>
      <c r="BW66" s="245"/>
    </row>
    <row r="67" spans="1:75" ht="33.75" customHeight="1" thickBot="1">
      <c r="A67" s="335" t="s">
        <v>368</v>
      </c>
      <c r="B67" s="354" t="s">
        <v>422</v>
      </c>
      <c r="C67" s="255"/>
      <c r="D67" s="247">
        <v>6</v>
      </c>
      <c r="E67" s="247"/>
      <c r="F67" s="247"/>
      <c r="G67" s="247">
        <v>3</v>
      </c>
      <c r="H67" s="248">
        <f>G67*30</f>
        <v>90</v>
      </c>
      <c r="I67" s="491">
        <v>44</v>
      </c>
      <c r="J67" s="248"/>
      <c r="K67" s="249"/>
      <c r="L67" s="249"/>
      <c r="M67" s="249"/>
      <c r="N67" s="250">
        <f>H67-I67</f>
        <v>46</v>
      </c>
      <c r="O67" s="370"/>
      <c r="P67" s="358"/>
      <c r="Q67" s="358"/>
      <c r="R67" s="358"/>
      <c r="S67" s="358"/>
      <c r="T67" s="366">
        <f>I67/T8</f>
        <v>2.5882352941176472</v>
      </c>
      <c r="U67" s="366"/>
      <c r="V67" s="358"/>
      <c r="W67" s="397"/>
      <c r="X67" s="397"/>
      <c r="Y67" s="398"/>
      <c r="Z67" s="405" t="str">
        <f t="shared" ref="Z67:AH67" si="40">IF(ISERROR(SEARCH(Z$9,$C71,1)),"-",IF(COUNTIF($C71,Z$9)=1,1,IF(ISERROR(SEARCH(CONCATENATE(Z$9,","),$C71,1)),IF(ISERROR(SEARCH(CONCATENATE(",",Z$9),$C71,1)),"-",1),1)))</f>
        <v>-</v>
      </c>
      <c r="AA67" s="405" t="str">
        <f t="shared" si="40"/>
        <v>-</v>
      </c>
      <c r="AB67" s="405" t="str">
        <f t="shared" si="40"/>
        <v>-</v>
      </c>
      <c r="AC67" s="405" t="str">
        <f t="shared" si="40"/>
        <v>-</v>
      </c>
      <c r="AD67" s="405" t="str">
        <f t="shared" si="40"/>
        <v>-</v>
      </c>
      <c r="AE67" s="405" t="str">
        <f t="shared" si="40"/>
        <v>-</v>
      </c>
      <c r="AF67" s="405" t="str">
        <f t="shared" si="40"/>
        <v>-</v>
      </c>
      <c r="AG67" s="405" t="str">
        <f t="shared" si="40"/>
        <v>-</v>
      </c>
      <c r="AH67" s="405" t="str">
        <f t="shared" si="40"/>
        <v>-</v>
      </c>
      <c r="AI67" s="398"/>
      <c r="AJ67" s="406" t="str">
        <f t="shared" ref="AJ67:AR67" si="41">IF(ISERROR(SEARCH(AJ$9,$D71,1)),"-",IF(COUNTIF($D71,AJ$9)=1,1,IF(ISERROR(SEARCH(CONCATENATE(AJ$9,","),$D71,1)),IF(ISERROR(SEARCH(CONCATENATE(",",AJ$9),$D71,1)),"-",1),1)))</f>
        <v>-</v>
      </c>
      <c r="AK67" s="406" t="str">
        <f t="shared" si="41"/>
        <v>-</v>
      </c>
      <c r="AL67" s="406">
        <f t="shared" si="41"/>
        <v>1</v>
      </c>
      <c r="AM67" s="406" t="str">
        <f t="shared" si="41"/>
        <v>-</v>
      </c>
      <c r="AN67" s="406" t="str">
        <f t="shared" si="41"/>
        <v>-</v>
      </c>
      <c r="AO67" s="406" t="str">
        <f t="shared" si="41"/>
        <v>-</v>
      </c>
      <c r="AP67" s="406" t="str">
        <f t="shared" si="41"/>
        <v>-</v>
      </c>
      <c r="AQ67" s="406" t="str">
        <f t="shared" si="41"/>
        <v>-</v>
      </c>
      <c r="AR67" s="406" t="str">
        <f t="shared" si="41"/>
        <v>-</v>
      </c>
      <c r="AS67" s="398"/>
      <c r="AT67" s="406" t="str">
        <f t="shared" ref="AT67:BB67" si="42">IF(ISERROR(SEARCH(AT$9,$E71,1)),"-",IF(COUNTIF($E71,AT$9)=1,1,IF(ISERROR(SEARCH(CONCATENATE(AT$9,","),$E71,1)),IF(ISERROR(SEARCH(CONCATENATE(",",AT$9),$E71,1)),"-",1),1)))</f>
        <v>-</v>
      </c>
      <c r="AU67" s="406" t="str">
        <f t="shared" si="42"/>
        <v>-</v>
      </c>
      <c r="AV67" s="406" t="str">
        <f t="shared" si="42"/>
        <v>-</v>
      </c>
      <c r="AW67" s="406" t="str">
        <f t="shared" si="42"/>
        <v>-</v>
      </c>
      <c r="AX67" s="406" t="str">
        <f t="shared" si="42"/>
        <v>-</v>
      </c>
      <c r="AY67" s="406" t="str">
        <f t="shared" si="42"/>
        <v>-</v>
      </c>
      <c r="AZ67" s="406" t="str">
        <f t="shared" si="42"/>
        <v>-</v>
      </c>
      <c r="BA67" s="406" t="str">
        <f t="shared" si="42"/>
        <v>-</v>
      </c>
      <c r="BB67" s="406" t="str">
        <f t="shared" si="42"/>
        <v>-</v>
      </c>
      <c r="BC67" s="398"/>
      <c r="BD67" s="406" t="str">
        <f>IF(ISERROR(SEARCH(BD$9,#REF!,1)),"-",IF(COUNTIF(#REF!,BD$9)=1,1,IF(ISERROR(SEARCH(CONCATENATE(BD$9,","),#REF!,1)),IF(ISERROR(SEARCH(CONCATENATE(",",BD$9),#REF!,1)),"-",1),1)))</f>
        <v>-</v>
      </c>
      <c r="BE67" s="406" t="str">
        <f>IF(ISERROR(SEARCH(BE$9,#REF!,1)),"-",IF(COUNTIF(#REF!,BE$9)=1,1,IF(ISERROR(SEARCH(CONCATENATE(BE$9,","),#REF!,1)),IF(ISERROR(SEARCH(CONCATENATE(",",BE$9),#REF!,1)),"-",1),1)))</f>
        <v>-</v>
      </c>
      <c r="BF67" s="406" t="str">
        <f>IF(ISERROR(SEARCH(BF$9,#REF!,1)),"-",IF(COUNTIF(#REF!,BF$9)=1,1,IF(ISERROR(SEARCH(CONCATENATE(BF$9,","),#REF!,1)),IF(ISERROR(SEARCH(CONCATENATE(",",BF$9),#REF!,1)),"-",1),1)))</f>
        <v>-</v>
      </c>
      <c r="BG67" s="406" t="str">
        <f>IF(ISERROR(SEARCH(BG$9,#REF!,1)),"-",IF(COUNTIF(#REF!,BG$9)=1,1,IF(ISERROR(SEARCH(CONCATENATE(BG$9,","),#REF!,1)),IF(ISERROR(SEARCH(CONCATENATE(",",BG$9),#REF!,1)),"-",1),1)))</f>
        <v>-</v>
      </c>
      <c r="BH67" s="406" t="str">
        <f>IF(ISERROR(SEARCH(BH$9,#REF!,1)),"-",IF(COUNTIF(#REF!,BH$9)=1,1,IF(ISERROR(SEARCH(CONCATENATE(BH$9,","),#REF!,1)),IF(ISERROR(SEARCH(CONCATENATE(",",BH$9),#REF!,1)),"-",1),1)))</f>
        <v>-</v>
      </c>
      <c r="BI67" s="406" t="str">
        <f>IF(ISERROR(SEARCH(BI$9,#REF!,1)),"-",IF(COUNTIF(#REF!,BI$9)=1,1,IF(ISERROR(SEARCH(CONCATENATE(BI$9,","),#REF!,1)),IF(ISERROR(SEARCH(CONCATENATE(",",BI$9),#REF!,1)),"-",1),1)))</f>
        <v>-</v>
      </c>
      <c r="BJ67" s="406" t="str">
        <f>IF(ISERROR(SEARCH(BJ$9,#REF!,1)),"-",IF(COUNTIF(#REF!,BJ$9)=1,1,IF(ISERROR(SEARCH(CONCATENATE(BJ$9,","),#REF!,1)),IF(ISERROR(SEARCH(CONCATENATE(",",BJ$9),#REF!,1)),"-",1),1)))</f>
        <v>-</v>
      </c>
      <c r="BK67" s="406" t="str">
        <f>IF(ISERROR(SEARCH(BK$9,#REF!,1)),"-",IF(COUNTIF(#REF!,BK$9)=1,1,IF(ISERROR(SEARCH(CONCATENATE(BK$9,","),#REF!,1)),IF(ISERROR(SEARCH(CONCATENATE(",",BK$9),#REF!,1)),"-",1),1)))</f>
        <v>-</v>
      </c>
      <c r="BL67" s="406" t="str">
        <f>IF(ISERROR(SEARCH(BL$9,#REF!,1)),"-",IF(COUNTIF(#REF!,BL$9)=1,1,IF(ISERROR(SEARCH(CONCATENATE(BL$9,","),#REF!,1)),IF(ISERROR(SEARCH(CONCATENATE(",",BL$9),#REF!,1)),"-",1),1)))</f>
        <v>-</v>
      </c>
      <c r="BM67" s="398"/>
      <c r="BN67" s="406"/>
      <c r="BO67" s="406"/>
      <c r="BP67" s="406"/>
      <c r="BQ67" s="406"/>
      <c r="BR67" s="406"/>
      <c r="BS67" s="406"/>
      <c r="BT67" s="406"/>
      <c r="BU67" s="407"/>
      <c r="BV67" s="369"/>
      <c r="BW67" s="245"/>
    </row>
    <row r="68" spans="1:75" s="272" customFormat="1" ht="15.75" thickBot="1">
      <c r="A68" s="309"/>
      <c r="B68" s="310" t="s">
        <v>306</v>
      </c>
      <c r="C68" s="311"/>
      <c r="D68" s="311">
        <f>COUNT(D64:D67)</f>
        <v>4</v>
      </c>
      <c r="E68" s="311"/>
      <c r="F68" s="311"/>
      <c r="G68" s="312">
        <f>SUM(G64:G67)</f>
        <v>12</v>
      </c>
      <c r="H68" s="313">
        <f t="shared" ref="H68:BS68" si="43">SUM(H64:H67)</f>
        <v>360</v>
      </c>
      <c r="I68" s="313">
        <f t="shared" si="43"/>
        <v>176</v>
      </c>
      <c r="J68" s="313">
        <f t="shared" si="43"/>
        <v>0</v>
      </c>
      <c r="K68" s="313">
        <f t="shared" si="43"/>
        <v>0</v>
      </c>
      <c r="L68" s="313">
        <f t="shared" si="43"/>
        <v>0</v>
      </c>
      <c r="M68" s="313">
        <f t="shared" si="43"/>
        <v>0</v>
      </c>
      <c r="N68" s="314">
        <f t="shared" si="43"/>
        <v>184</v>
      </c>
      <c r="O68" s="377">
        <f t="shared" si="43"/>
        <v>0</v>
      </c>
      <c r="P68" s="356">
        <f t="shared" si="43"/>
        <v>0</v>
      </c>
      <c r="Q68" s="356">
        <f t="shared" si="43"/>
        <v>2.4444444444444446</v>
      </c>
      <c r="R68" s="356">
        <f t="shared" si="43"/>
        <v>2.5882352941176472</v>
      </c>
      <c r="S68" s="356">
        <f t="shared" si="43"/>
        <v>3.1428571428571428</v>
      </c>
      <c r="T68" s="356">
        <f t="shared" si="43"/>
        <v>2.5882352941176472</v>
      </c>
      <c r="U68" s="356">
        <f t="shared" si="43"/>
        <v>0</v>
      </c>
      <c r="V68" s="356">
        <f t="shared" si="43"/>
        <v>0</v>
      </c>
      <c r="W68" s="356">
        <f t="shared" si="43"/>
        <v>0</v>
      </c>
      <c r="X68" s="356">
        <f t="shared" si="43"/>
        <v>0</v>
      </c>
      <c r="Y68" s="356">
        <f t="shared" si="43"/>
        <v>0</v>
      </c>
      <c r="Z68" s="356">
        <f t="shared" si="43"/>
        <v>0</v>
      </c>
      <c r="AA68" s="356">
        <f t="shared" si="43"/>
        <v>0</v>
      </c>
      <c r="AB68" s="356">
        <f t="shared" si="43"/>
        <v>0</v>
      </c>
      <c r="AC68" s="356">
        <f t="shared" si="43"/>
        <v>0</v>
      </c>
      <c r="AD68" s="356">
        <f t="shared" si="43"/>
        <v>0</v>
      </c>
      <c r="AE68" s="356">
        <f t="shared" si="43"/>
        <v>0</v>
      </c>
      <c r="AF68" s="356">
        <f t="shared" si="43"/>
        <v>0</v>
      </c>
      <c r="AG68" s="356">
        <f t="shared" si="43"/>
        <v>0</v>
      </c>
      <c r="AH68" s="356">
        <f t="shared" si="43"/>
        <v>0</v>
      </c>
      <c r="AI68" s="356">
        <f t="shared" si="43"/>
        <v>0</v>
      </c>
      <c r="AJ68" s="356">
        <f t="shared" si="43"/>
        <v>0</v>
      </c>
      <c r="AK68" s="356">
        <f t="shared" si="43"/>
        <v>0</v>
      </c>
      <c r="AL68" s="356">
        <f t="shared" si="43"/>
        <v>1</v>
      </c>
      <c r="AM68" s="356">
        <f t="shared" si="43"/>
        <v>1</v>
      </c>
      <c r="AN68" s="356">
        <f t="shared" si="43"/>
        <v>0</v>
      </c>
      <c r="AO68" s="356">
        <f t="shared" si="43"/>
        <v>0</v>
      </c>
      <c r="AP68" s="356">
        <f t="shared" si="43"/>
        <v>0</v>
      </c>
      <c r="AQ68" s="356">
        <f t="shared" si="43"/>
        <v>0</v>
      </c>
      <c r="AR68" s="356">
        <f t="shared" si="43"/>
        <v>0</v>
      </c>
      <c r="AS68" s="356">
        <f t="shared" si="43"/>
        <v>0</v>
      </c>
      <c r="AT68" s="356">
        <f t="shared" si="43"/>
        <v>0</v>
      </c>
      <c r="AU68" s="356">
        <f t="shared" si="43"/>
        <v>0</v>
      </c>
      <c r="AV68" s="356">
        <f t="shared" si="43"/>
        <v>0</v>
      </c>
      <c r="AW68" s="356">
        <f t="shared" si="43"/>
        <v>0</v>
      </c>
      <c r="AX68" s="356">
        <f t="shared" si="43"/>
        <v>0</v>
      </c>
      <c r="AY68" s="356">
        <f t="shared" si="43"/>
        <v>0</v>
      </c>
      <c r="AZ68" s="356">
        <f t="shared" si="43"/>
        <v>0</v>
      </c>
      <c r="BA68" s="356">
        <f t="shared" si="43"/>
        <v>0</v>
      </c>
      <c r="BB68" s="356">
        <f t="shared" si="43"/>
        <v>0</v>
      </c>
      <c r="BC68" s="356">
        <f t="shared" si="43"/>
        <v>0</v>
      </c>
      <c r="BD68" s="356">
        <f t="shared" si="43"/>
        <v>0</v>
      </c>
      <c r="BE68" s="356">
        <f t="shared" si="43"/>
        <v>0</v>
      </c>
      <c r="BF68" s="356">
        <f t="shared" si="43"/>
        <v>0</v>
      </c>
      <c r="BG68" s="356">
        <f t="shared" si="43"/>
        <v>0</v>
      </c>
      <c r="BH68" s="356">
        <f t="shared" si="43"/>
        <v>0</v>
      </c>
      <c r="BI68" s="356">
        <f t="shared" si="43"/>
        <v>0</v>
      </c>
      <c r="BJ68" s="356">
        <f t="shared" si="43"/>
        <v>0</v>
      </c>
      <c r="BK68" s="356">
        <f t="shared" si="43"/>
        <v>0</v>
      </c>
      <c r="BL68" s="356">
        <f t="shared" si="43"/>
        <v>0</v>
      </c>
      <c r="BM68" s="356">
        <f t="shared" si="43"/>
        <v>0</v>
      </c>
      <c r="BN68" s="356">
        <f t="shared" si="43"/>
        <v>0</v>
      </c>
      <c r="BO68" s="356">
        <f t="shared" si="43"/>
        <v>0</v>
      </c>
      <c r="BP68" s="356">
        <f t="shared" si="43"/>
        <v>0</v>
      </c>
      <c r="BQ68" s="356">
        <f t="shared" si="43"/>
        <v>0</v>
      </c>
      <c r="BR68" s="356">
        <f t="shared" si="43"/>
        <v>0</v>
      </c>
      <c r="BS68" s="356">
        <f t="shared" si="43"/>
        <v>0</v>
      </c>
      <c r="BT68" s="356">
        <f>SUM(BT64:BT67)</f>
        <v>0</v>
      </c>
      <c r="BU68" s="356">
        <f>SUM(BU64:BU67)</f>
        <v>0</v>
      </c>
      <c r="BV68" s="378">
        <f>SUM(BV64:BV67)</f>
        <v>0</v>
      </c>
      <c r="BW68" s="245"/>
    </row>
    <row r="69" spans="1:75" s="272" customFormat="1" ht="14.25" customHeight="1" thickBot="1">
      <c r="A69" s="652" t="s">
        <v>423</v>
      </c>
      <c r="B69" s="653"/>
      <c r="C69" s="653"/>
      <c r="D69" s="653"/>
      <c r="E69" s="653"/>
      <c r="F69" s="653"/>
      <c r="G69" s="653"/>
      <c r="H69" s="653"/>
      <c r="I69" s="653"/>
      <c r="J69" s="653"/>
      <c r="K69" s="653"/>
      <c r="L69" s="653"/>
      <c r="M69" s="653"/>
      <c r="N69" s="653"/>
      <c r="O69" s="653"/>
      <c r="P69" s="653"/>
      <c r="Q69" s="653"/>
      <c r="R69" s="653"/>
      <c r="S69" s="653"/>
      <c r="T69" s="653"/>
      <c r="U69" s="653"/>
      <c r="V69" s="653"/>
      <c r="W69" s="653"/>
      <c r="X69" s="653"/>
      <c r="Y69" s="653"/>
      <c r="Z69" s="653"/>
      <c r="AA69" s="653"/>
      <c r="AB69" s="653"/>
      <c r="AC69" s="653"/>
      <c r="AD69" s="653"/>
      <c r="AE69" s="653"/>
      <c r="AF69" s="653"/>
      <c r="AG69" s="653"/>
      <c r="AH69" s="653"/>
      <c r="AI69" s="653"/>
      <c r="AJ69" s="653"/>
      <c r="AK69" s="653"/>
      <c r="AL69" s="653"/>
      <c r="AM69" s="653"/>
      <c r="AN69" s="653"/>
      <c r="AO69" s="653"/>
      <c r="AP69" s="653"/>
      <c r="AQ69" s="653"/>
      <c r="AR69" s="653"/>
      <c r="AS69" s="653"/>
      <c r="AT69" s="653"/>
      <c r="AU69" s="653"/>
      <c r="AV69" s="653"/>
      <c r="AW69" s="653"/>
      <c r="AX69" s="653"/>
      <c r="AY69" s="653"/>
      <c r="AZ69" s="653"/>
      <c r="BA69" s="653"/>
      <c r="BB69" s="653"/>
      <c r="BC69" s="653"/>
      <c r="BD69" s="653"/>
      <c r="BE69" s="653"/>
      <c r="BF69" s="653"/>
      <c r="BG69" s="653"/>
      <c r="BH69" s="653"/>
      <c r="BI69" s="653"/>
      <c r="BJ69" s="653"/>
      <c r="BK69" s="653"/>
      <c r="BL69" s="653"/>
      <c r="BM69" s="653"/>
      <c r="BN69" s="653"/>
      <c r="BO69" s="653"/>
      <c r="BP69" s="653"/>
      <c r="BQ69" s="653"/>
      <c r="BR69" s="653"/>
      <c r="BS69" s="653"/>
      <c r="BT69" s="653"/>
      <c r="BU69" s="653"/>
      <c r="BV69" s="654"/>
      <c r="BW69" s="245"/>
    </row>
    <row r="70" spans="1:75" ht="28.5" customHeight="1">
      <c r="A70" s="336" t="s">
        <v>369</v>
      </c>
      <c r="B70" s="354" t="s">
        <v>437</v>
      </c>
      <c r="C70" s="247"/>
      <c r="D70" s="247">
        <v>3</v>
      </c>
      <c r="E70" s="247"/>
      <c r="F70" s="247"/>
      <c r="G70" s="247">
        <v>4</v>
      </c>
      <c r="H70" s="248">
        <f t="shared" ref="H70:H81" si="44">G70*30</f>
        <v>120</v>
      </c>
      <c r="I70" s="248">
        <v>60</v>
      </c>
      <c r="J70" s="248"/>
      <c r="K70" s="249"/>
      <c r="L70" s="249"/>
      <c r="M70" s="249"/>
      <c r="N70" s="250">
        <f t="shared" ref="N70:N81" si="45">H70-I70</f>
        <v>60</v>
      </c>
      <c r="O70" s="391"/>
      <c r="P70" s="361"/>
      <c r="Q70" s="361">
        <f>I70/Q8</f>
        <v>3.3333333333333335</v>
      </c>
      <c r="R70" s="361"/>
      <c r="S70" s="361"/>
      <c r="T70" s="360"/>
      <c r="U70" s="360"/>
      <c r="V70" s="361"/>
      <c r="W70" s="392"/>
      <c r="X70" s="392"/>
      <c r="Y70" s="393"/>
      <c r="Z70" s="394"/>
      <c r="AA70" s="394"/>
      <c r="AB70" s="394"/>
      <c r="AC70" s="394"/>
      <c r="AD70" s="394"/>
      <c r="AE70" s="394"/>
      <c r="AF70" s="394"/>
      <c r="AG70" s="394"/>
      <c r="AH70" s="394"/>
      <c r="AI70" s="393"/>
      <c r="AJ70" s="394"/>
      <c r="AK70" s="394"/>
      <c r="AL70" s="394"/>
      <c r="AM70" s="394"/>
      <c r="AN70" s="394"/>
      <c r="AO70" s="394"/>
      <c r="AP70" s="394"/>
      <c r="AQ70" s="394"/>
      <c r="AR70" s="394"/>
      <c r="AS70" s="393"/>
      <c r="AT70" s="394"/>
      <c r="AU70" s="394"/>
      <c r="AV70" s="394"/>
      <c r="AW70" s="394"/>
      <c r="AX70" s="394"/>
      <c r="AY70" s="394"/>
      <c r="AZ70" s="394"/>
      <c r="BA70" s="394"/>
      <c r="BB70" s="394"/>
      <c r="BC70" s="393"/>
      <c r="BD70" s="394"/>
      <c r="BE70" s="394"/>
      <c r="BF70" s="394"/>
      <c r="BG70" s="394"/>
      <c r="BH70" s="394"/>
      <c r="BI70" s="394"/>
      <c r="BJ70" s="394"/>
      <c r="BK70" s="394"/>
      <c r="BL70" s="394"/>
      <c r="BM70" s="393"/>
      <c r="BN70" s="394"/>
      <c r="BO70" s="394"/>
      <c r="BP70" s="394"/>
      <c r="BQ70" s="394"/>
      <c r="BR70" s="394"/>
      <c r="BS70" s="394"/>
      <c r="BT70" s="394"/>
      <c r="BU70" s="395"/>
      <c r="BV70" s="364"/>
      <c r="BW70" s="245"/>
    </row>
    <row r="71" spans="1:75" ht="28.5" customHeight="1">
      <c r="A71" s="337" t="s">
        <v>370</v>
      </c>
      <c r="B71" s="355" t="s">
        <v>437</v>
      </c>
      <c r="C71" s="263"/>
      <c r="D71" s="263">
        <v>3</v>
      </c>
      <c r="E71" s="263"/>
      <c r="F71" s="263"/>
      <c r="G71" s="247">
        <v>4</v>
      </c>
      <c r="H71" s="248">
        <f t="shared" si="44"/>
        <v>120</v>
      </c>
      <c r="I71" s="248">
        <v>60</v>
      </c>
      <c r="J71" s="248"/>
      <c r="K71" s="265"/>
      <c r="L71" s="265"/>
      <c r="M71" s="265"/>
      <c r="N71" s="250">
        <f t="shared" si="45"/>
        <v>60</v>
      </c>
      <c r="O71" s="371"/>
      <c r="P71" s="372"/>
      <c r="Q71" s="372">
        <f>I71/Q8</f>
        <v>3.3333333333333335</v>
      </c>
      <c r="R71" s="372"/>
      <c r="S71" s="372"/>
      <c r="T71" s="373"/>
      <c r="U71" s="366"/>
      <c r="V71" s="372"/>
      <c r="W71" s="397"/>
      <c r="X71" s="397"/>
      <c r="Y71" s="398"/>
      <c r="Z71" s="405"/>
      <c r="AA71" s="405"/>
      <c r="AB71" s="405"/>
      <c r="AC71" s="405"/>
      <c r="AD71" s="405"/>
      <c r="AE71" s="405"/>
      <c r="AF71" s="405"/>
      <c r="AG71" s="405"/>
      <c r="AH71" s="405"/>
      <c r="AI71" s="398"/>
      <c r="AJ71" s="406"/>
      <c r="AK71" s="406"/>
      <c r="AL71" s="406"/>
      <c r="AM71" s="406"/>
      <c r="AN71" s="406"/>
      <c r="AO71" s="406"/>
      <c r="AP71" s="406"/>
      <c r="AQ71" s="406"/>
      <c r="AR71" s="406"/>
      <c r="AS71" s="398"/>
      <c r="AT71" s="406"/>
      <c r="AU71" s="406"/>
      <c r="AV71" s="406"/>
      <c r="AW71" s="406"/>
      <c r="AX71" s="406"/>
      <c r="AY71" s="406"/>
      <c r="AZ71" s="406"/>
      <c r="BA71" s="406"/>
      <c r="BB71" s="406"/>
      <c r="BC71" s="398"/>
      <c r="BD71" s="406"/>
      <c r="BE71" s="406"/>
      <c r="BF71" s="406"/>
      <c r="BG71" s="406"/>
      <c r="BH71" s="406"/>
      <c r="BI71" s="406"/>
      <c r="BJ71" s="406"/>
      <c r="BK71" s="406"/>
      <c r="BL71" s="406"/>
      <c r="BM71" s="398"/>
      <c r="BN71" s="406"/>
      <c r="BO71" s="406"/>
      <c r="BP71" s="406"/>
      <c r="BQ71" s="406"/>
      <c r="BR71" s="406"/>
      <c r="BS71" s="406"/>
      <c r="BT71" s="406"/>
      <c r="BU71" s="407"/>
      <c r="BV71" s="369"/>
      <c r="BW71" s="245"/>
    </row>
    <row r="72" spans="1:75" ht="28.5" customHeight="1">
      <c r="A72" s="338" t="s">
        <v>371</v>
      </c>
      <c r="B72" s="355" t="s">
        <v>437</v>
      </c>
      <c r="C72" s="255"/>
      <c r="D72" s="247">
        <v>4</v>
      </c>
      <c r="E72" s="247"/>
      <c r="F72" s="247"/>
      <c r="G72" s="247">
        <v>4</v>
      </c>
      <c r="H72" s="248">
        <f t="shared" si="44"/>
        <v>120</v>
      </c>
      <c r="I72" s="248">
        <v>60</v>
      </c>
      <c r="J72" s="248"/>
      <c r="K72" s="249"/>
      <c r="L72" s="249"/>
      <c r="M72" s="249"/>
      <c r="N72" s="250">
        <f t="shared" si="45"/>
        <v>60</v>
      </c>
      <c r="O72" s="370"/>
      <c r="P72" s="358"/>
      <c r="Q72" s="358"/>
      <c r="R72" s="358">
        <f>I72/R8</f>
        <v>3.5294117647058822</v>
      </c>
      <c r="S72" s="358"/>
      <c r="T72" s="366"/>
      <c r="U72" s="366"/>
      <c r="V72" s="358"/>
      <c r="W72" s="367"/>
      <c r="X72" s="367"/>
      <c r="Y72" s="367"/>
      <c r="Z72" s="368"/>
      <c r="AA72" s="368"/>
      <c r="AB72" s="368"/>
      <c r="AC72" s="368"/>
      <c r="AD72" s="368"/>
      <c r="AE72" s="368"/>
      <c r="AF72" s="368"/>
      <c r="AG72" s="368"/>
      <c r="AH72" s="368"/>
      <c r="AI72" s="367"/>
      <c r="AJ72" s="368"/>
      <c r="AK72" s="368"/>
      <c r="AL72" s="368"/>
      <c r="AM72" s="368"/>
      <c r="AN72" s="368"/>
      <c r="AO72" s="368"/>
      <c r="AP72" s="368"/>
      <c r="AQ72" s="368"/>
      <c r="AR72" s="368"/>
      <c r="AS72" s="367"/>
      <c r="AT72" s="368"/>
      <c r="AU72" s="368"/>
      <c r="AV72" s="368"/>
      <c r="AW72" s="368"/>
      <c r="AX72" s="368"/>
      <c r="AY72" s="368"/>
      <c r="AZ72" s="368"/>
      <c r="BA72" s="368"/>
      <c r="BB72" s="368"/>
      <c r="BC72" s="367"/>
      <c r="BD72" s="368"/>
      <c r="BE72" s="368"/>
      <c r="BF72" s="368"/>
      <c r="BG72" s="368"/>
      <c r="BH72" s="368"/>
      <c r="BI72" s="368"/>
      <c r="BJ72" s="368"/>
      <c r="BK72" s="368"/>
      <c r="BL72" s="368"/>
      <c r="BM72" s="367"/>
      <c r="BN72" s="368"/>
      <c r="BO72" s="368"/>
      <c r="BP72" s="368"/>
      <c r="BQ72" s="368"/>
      <c r="BR72" s="368"/>
      <c r="BS72" s="368"/>
      <c r="BT72" s="368"/>
      <c r="BU72" s="408"/>
      <c r="BV72" s="369"/>
      <c r="BW72" s="245"/>
    </row>
    <row r="73" spans="1:75" ht="28.5" customHeight="1">
      <c r="A73" s="339" t="s">
        <v>372</v>
      </c>
      <c r="B73" s="355" t="s">
        <v>437</v>
      </c>
      <c r="C73" s="315"/>
      <c r="D73" s="304">
        <v>4</v>
      </c>
      <c r="E73" s="304"/>
      <c r="F73" s="304"/>
      <c r="G73" s="247">
        <v>4</v>
      </c>
      <c r="H73" s="248">
        <f t="shared" si="44"/>
        <v>120</v>
      </c>
      <c r="I73" s="248">
        <v>60</v>
      </c>
      <c r="J73" s="248"/>
      <c r="K73" s="306"/>
      <c r="L73" s="306"/>
      <c r="M73" s="306"/>
      <c r="N73" s="250">
        <f t="shared" si="45"/>
        <v>60</v>
      </c>
      <c r="O73" s="396"/>
      <c r="P73" s="357"/>
      <c r="Q73" s="357"/>
      <c r="R73" s="357">
        <f>I73/R8</f>
        <v>3.5294117647058822</v>
      </c>
      <c r="S73" s="367"/>
      <c r="T73" s="409"/>
      <c r="U73" s="409"/>
      <c r="V73" s="357"/>
      <c r="W73" s="397"/>
      <c r="X73" s="397"/>
      <c r="Y73" s="398"/>
      <c r="Z73" s="399"/>
      <c r="AA73" s="399"/>
      <c r="AB73" s="399"/>
      <c r="AC73" s="399"/>
      <c r="AD73" s="399"/>
      <c r="AE73" s="399"/>
      <c r="AF73" s="399"/>
      <c r="AG73" s="399"/>
      <c r="AH73" s="399"/>
      <c r="AI73" s="398"/>
      <c r="AJ73" s="399"/>
      <c r="AK73" s="399"/>
      <c r="AL73" s="399"/>
      <c r="AM73" s="399"/>
      <c r="AN73" s="399"/>
      <c r="AO73" s="399"/>
      <c r="AP73" s="399"/>
      <c r="AQ73" s="399"/>
      <c r="AR73" s="399"/>
      <c r="AS73" s="398"/>
      <c r="AT73" s="399"/>
      <c r="AU73" s="399"/>
      <c r="AV73" s="399"/>
      <c r="AW73" s="399"/>
      <c r="AX73" s="399"/>
      <c r="AY73" s="399"/>
      <c r="AZ73" s="399"/>
      <c r="BA73" s="399"/>
      <c r="BB73" s="399"/>
      <c r="BC73" s="398"/>
      <c r="BD73" s="399"/>
      <c r="BE73" s="399"/>
      <c r="BF73" s="399"/>
      <c r="BG73" s="399"/>
      <c r="BH73" s="399"/>
      <c r="BI73" s="399"/>
      <c r="BJ73" s="399"/>
      <c r="BK73" s="399"/>
      <c r="BL73" s="399"/>
      <c r="BM73" s="398"/>
      <c r="BN73" s="399"/>
      <c r="BO73" s="399"/>
      <c r="BP73" s="399"/>
      <c r="BQ73" s="399"/>
      <c r="BR73" s="399"/>
      <c r="BS73" s="399"/>
      <c r="BT73" s="399"/>
      <c r="BU73" s="400"/>
      <c r="BV73" s="369"/>
      <c r="BW73" s="245"/>
    </row>
    <row r="74" spans="1:75" ht="28.5" customHeight="1">
      <c r="A74" s="338" t="s">
        <v>373</v>
      </c>
      <c r="B74" s="355" t="s">
        <v>437</v>
      </c>
      <c r="C74" s="255"/>
      <c r="D74" s="247">
        <v>5</v>
      </c>
      <c r="E74" s="247"/>
      <c r="F74" s="247"/>
      <c r="G74" s="247">
        <v>4</v>
      </c>
      <c r="H74" s="248">
        <f t="shared" si="44"/>
        <v>120</v>
      </c>
      <c r="I74" s="248">
        <v>60</v>
      </c>
      <c r="J74" s="248"/>
      <c r="K74" s="249"/>
      <c r="L74" s="249"/>
      <c r="M74" s="249"/>
      <c r="N74" s="250">
        <f t="shared" si="45"/>
        <v>60</v>
      </c>
      <c r="O74" s="370"/>
      <c r="P74" s="358"/>
      <c r="Q74" s="358"/>
      <c r="R74" s="358"/>
      <c r="S74" s="358">
        <f>I74/S8</f>
        <v>3.3333333333333335</v>
      </c>
      <c r="T74" s="366"/>
      <c r="U74" s="366"/>
      <c r="V74" s="358"/>
      <c r="W74" s="397"/>
      <c r="X74" s="397"/>
      <c r="Y74" s="398"/>
      <c r="Z74" s="402"/>
      <c r="AA74" s="402"/>
      <c r="AB74" s="402"/>
      <c r="AC74" s="402"/>
      <c r="AD74" s="402"/>
      <c r="AE74" s="402"/>
      <c r="AF74" s="402"/>
      <c r="AG74" s="402"/>
      <c r="AH74" s="402"/>
      <c r="AI74" s="398"/>
      <c r="AJ74" s="399"/>
      <c r="AK74" s="399"/>
      <c r="AL74" s="399"/>
      <c r="AM74" s="399"/>
      <c r="AN74" s="399"/>
      <c r="AO74" s="399"/>
      <c r="AP74" s="399"/>
      <c r="AQ74" s="399"/>
      <c r="AR74" s="399"/>
      <c r="AS74" s="398"/>
      <c r="AT74" s="399"/>
      <c r="AU74" s="399"/>
      <c r="AV74" s="399"/>
      <c r="AW74" s="399"/>
      <c r="AX74" s="399"/>
      <c r="AY74" s="399"/>
      <c r="AZ74" s="399"/>
      <c r="BA74" s="399"/>
      <c r="BB74" s="399"/>
      <c r="BC74" s="398"/>
      <c r="BD74" s="399"/>
      <c r="BE74" s="399"/>
      <c r="BF74" s="399"/>
      <c r="BG74" s="399"/>
      <c r="BH74" s="399"/>
      <c r="BI74" s="399"/>
      <c r="BJ74" s="399"/>
      <c r="BK74" s="399"/>
      <c r="BL74" s="399"/>
      <c r="BM74" s="398"/>
      <c r="BN74" s="399"/>
      <c r="BO74" s="399"/>
      <c r="BP74" s="399"/>
      <c r="BQ74" s="399"/>
      <c r="BR74" s="399"/>
      <c r="BS74" s="399"/>
      <c r="BT74" s="399"/>
      <c r="BU74" s="400"/>
      <c r="BV74" s="369"/>
      <c r="BW74" s="245"/>
    </row>
    <row r="75" spans="1:75" ht="28.5" customHeight="1">
      <c r="A75" s="338" t="s">
        <v>374</v>
      </c>
      <c r="B75" s="355" t="s">
        <v>437</v>
      </c>
      <c r="C75" s="255"/>
      <c r="D75" s="247">
        <v>5</v>
      </c>
      <c r="E75" s="247"/>
      <c r="F75" s="247"/>
      <c r="G75" s="247">
        <v>4</v>
      </c>
      <c r="H75" s="248">
        <f t="shared" si="44"/>
        <v>120</v>
      </c>
      <c r="I75" s="248">
        <v>60</v>
      </c>
      <c r="J75" s="248"/>
      <c r="K75" s="249"/>
      <c r="L75" s="249"/>
      <c r="M75" s="249"/>
      <c r="N75" s="250">
        <f t="shared" si="45"/>
        <v>60</v>
      </c>
      <c r="O75" s="370"/>
      <c r="P75" s="358"/>
      <c r="Q75" s="358"/>
      <c r="R75" s="358"/>
      <c r="S75" s="367">
        <f>I75/S8</f>
        <v>3.3333333333333335</v>
      </c>
      <c r="T75" s="366"/>
      <c r="U75" s="366"/>
      <c r="V75" s="358"/>
      <c r="W75" s="397"/>
      <c r="X75" s="397"/>
      <c r="Y75" s="398"/>
      <c r="Z75" s="402"/>
      <c r="AA75" s="402"/>
      <c r="AB75" s="402"/>
      <c r="AC75" s="402"/>
      <c r="AD75" s="402"/>
      <c r="AE75" s="402"/>
      <c r="AF75" s="402"/>
      <c r="AG75" s="402"/>
      <c r="AH75" s="402"/>
      <c r="AI75" s="398"/>
      <c r="AJ75" s="399"/>
      <c r="AK75" s="399"/>
      <c r="AL75" s="399"/>
      <c r="AM75" s="399"/>
      <c r="AN75" s="399"/>
      <c r="AO75" s="399"/>
      <c r="AP75" s="399"/>
      <c r="AQ75" s="399"/>
      <c r="AR75" s="399"/>
      <c r="AS75" s="398"/>
      <c r="AT75" s="399"/>
      <c r="AU75" s="399"/>
      <c r="AV75" s="399"/>
      <c r="AW75" s="399"/>
      <c r="AX75" s="399"/>
      <c r="AY75" s="399"/>
      <c r="AZ75" s="399"/>
      <c r="BA75" s="399"/>
      <c r="BB75" s="399"/>
      <c r="BC75" s="398"/>
      <c r="BD75" s="399"/>
      <c r="BE75" s="399"/>
      <c r="BF75" s="399"/>
      <c r="BG75" s="399"/>
      <c r="BH75" s="399"/>
      <c r="BI75" s="399"/>
      <c r="BJ75" s="399"/>
      <c r="BK75" s="399"/>
      <c r="BL75" s="399"/>
      <c r="BM75" s="398"/>
      <c r="BN75" s="399"/>
      <c r="BO75" s="399"/>
      <c r="BP75" s="399"/>
      <c r="BQ75" s="399"/>
      <c r="BR75" s="399"/>
      <c r="BS75" s="399"/>
      <c r="BT75" s="399"/>
      <c r="BU75" s="400"/>
      <c r="BV75" s="369"/>
      <c r="BW75" s="245"/>
    </row>
    <row r="76" spans="1:75" ht="28.5" customHeight="1" thickBot="1">
      <c r="A76" s="338" t="s">
        <v>375</v>
      </c>
      <c r="B76" s="355" t="s">
        <v>437</v>
      </c>
      <c r="C76" s="255"/>
      <c r="D76" s="247">
        <v>6</v>
      </c>
      <c r="E76" s="247"/>
      <c r="F76" s="247"/>
      <c r="G76" s="247">
        <v>4</v>
      </c>
      <c r="H76" s="248">
        <f t="shared" si="44"/>
        <v>120</v>
      </c>
      <c r="I76" s="248">
        <v>60</v>
      </c>
      <c r="J76" s="248"/>
      <c r="K76" s="249"/>
      <c r="L76" s="249"/>
      <c r="M76" s="249"/>
      <c r="N76" s="250">
        <f t="shared" si="45"/>
        <v>60</v>
      </c>
      <c r="O76" s="370"/>
      <c r="P76" s="358"/>
      <c r="Q76" s="358"/>
      <c r="R76" s="358"/>
      <c r="S76" s="358"/>
      <c r="T76" s="366">
        <f>I76/T8</f>
        <v>3.5294117647058822</v>
      </c>
      <c r="U76" s="366"/>
      <c r="V76" s="358"/>
      <c r="W76" s="367"/>
      <c r="X76" s="367"/>
      <c r="Y76" s="398"/>
      <c r="Z76" s="402"/>
      <c r="AA76" s="402"/>
      <c r="AB76" s="402"/>
      <c r="AC76" s="402"/>
      <c r="AD76" s="402"/>
      <c r="AE76" s="402"/>
      <c r="AF76" s="402"/>
      <c r="AG76" s="402"/>
      <c r="AH76" s="402"/>
      <c r="AI76" s="398"/>
      <c r="AJ76" s="399"/>
      <c r="AK76" s="399"/>
      <c r="AL76" s="399"/>
      <c r="AM76" s="399"/>
      <c r="AN76" s="399"/>
      <c r="AO76" s="399"/>
      <c r="AP76" s="399"/>
      <c r="AQ76" s="399"/>
      <c r="AR76" s="399"/>
      <c r="AS76" s="398"/>
      <c r="AT76" s="399"/>
      <c r="AU76" s="399"/>
      <c r="AV76" s="399"/>
      <c r="AW76" s="399"/>
      <c r="AX76" s="399"/>
      <c r="AY76" s="399"/>
      <c r="AZ76" s="399"/>
      <c r="BA76" s="399"/>
      <c r="BB76" s="399"/>
      <c r="BC76" s="398"/>
      <c r="BD76" s="399"/>
      <c r="BE76" s="399"/>
      <c r="BF76" s="399"/>
      <c r="BG76" s="399"/>
      <c r="BH76" s="399"/>
      <c r="BI76" s="399"/>
      <c r="BJ76" s="399"/>
      <c r="BK76" s="399"/>
      <c r="BL76" s="399"/>
      <c r="BM76" s="398"/>
      <c r="BN76" s="399"/>
      <c r="BO76" s="399"/>
      <c r="BP76" s="399"/>
      <c r="BQ76" s="399"/>
      <c r="BR76" s="399"/>
      <c r="BS76" s="399"/>
      <c r="BT76" s="399"/>
      <c r="BU76" s="400"/>
      <c r="BV76" s="369"/>
      <c r="BW76" s="245"/>
    </row>
    <row r="77" spans="1:75" ht="28.5" customHeight="1" thickTop="1" thickBot="1">
      <c r="A77" s="338" t="s">
        <v>376</v>
      </c>
      <c r="B77" s="355" t="s">
        <v>437</v>
      </c>
      <c r="C77" s="255"/>
      <c r="D77" s="247">
        <v>6</v>
      </c>
      <c r="E77" s="247"/>
      <c r="F77" s="247"/>
      <c r="G77" s="247">
        <v>4</v>
      </c>
      <c r="H77" s="248">
        <f t="shared" si="44"/>
        <v>120</v>
      </c>
      <c r="I77" s="248">
        <v>60</v>
      </c>
      <c r="J77" s="248"/>
      <c r="K77" s="249"/>
      <c r="L77" s="249"/>
      <c r="M77" s="249"/>
      <c r="N77" s="250">
        <f t="shared" si="45"/>
        <v>60</v>
      </c>
      <c r="O77" s="370"/>
      <c r="P77" s="358"/>
      <c r="Q77" s="358"/>
      <c r="R77" s="358"/>
      <c r="S77" s="358"/>
      <c r="T77" s="366">
        <f>I77/T8</f>
        <v>3.5294117647058822</v>
      </c>
      <c r="U77" s="366"/>
      <c r="V77" s="358"/>
      <c r="W77" s="410"/>
      <c r="X77" s="397"/>
      <c r="Y77" s="398"/>
      <c r="Z77" s="411"/>
      <c r="AA77" s="411"/>
      <c r="AB77" s="411"/>
      <c r="AC77" s="411"/>
      <c r="AD77" s="411"/>
      <c r="AE77" s="411"/>
      <c r="AF77" s="411"/>
      <c r="AG77" s="411"/>
      <c r="AH77" s="411"/>
      <c r="AI77" s="412"/>
      <c r="AJ77" s="411"/>
      <c r="AK77" s="411"/>
      <c r="AL77" s="411"/>
      <c r="AM77" s="411"/>
      <c r="AN77" s="411"/>
      <c r="AO77" s="411"/>
      <c r="AP77" s="411"/>
      <c r="AQ77" s="411"/>
      <c r="AR77" s="411"/>
      <c r="AS77" s="412"/>
      <c r="AT77" s="411"/>
      <c r="AU77" s="411"/>
      <c r="AV77" s="411"/>
      <c r="AW77" s="411"/>
      <c r="AX77" s="411"/>
      <c r="AY77" s="411"/>
      <c r="AZ77" s="411"/>
      <c r="BA77" s="411"/>
      <c r="BB77" s="411"/>
      <c r="BC77" s="412"/>
      <c r="BD77" s="411"/>
      <c r="BE77" s="411"/>
      <c r="BF77" s="411"/>
      <c r="BG77" s="411"/>
      <c r="BH77" s="411"/>
      <c r="BI77" s="411"/>
      <c r="BJ77" s="411"/>
      <c r="BK77" s="411"/>
      <c r="BL77" s="411"/>
      <c r="BM77" s="412"/>
      <c r="BN77" s="411"/>
      <c r="BO77" s="411"/>
      <c r="BP77" s="411"/>
      <c r="BQ77" s="411"/>
      <c r="BR77" s="411"/>
      <c r="BS77" s="411"/>
      <c r="BT77" s="411"/>
      <c r="BU77" s="413"/>
      <c r="BV77" s="369"/>
      <c r="BW77" s="245"/>
    </row>
    <row r="78" spans="1:75" ht="28.5" customHeight="1" thickTop="1">
      <c r="A78" s="338" t="s">
        <v>377</v>
      </c>
      <c r="B78" s="355" t="s">
        <v>437</v>
      </c>
      <c r="C78" s="255"/>
      <c r="D78" s="247">
        <v>7</v>
      </c>
      <c r="E78" s="247"/>
      <c r="F78" s="247"/>
      <c r="G78" s="247">
        <v>4</v>
      </c>
      <c r="H78" s="248">
        <f t="shared" si="44"/>
        <v>120</v>
      </c>
      <c r="I78" s="248">
        <v>60</v>
      </c>
      <c r="J78" s="248"/>
      <c r="K78" s="249"/>
      <c r="L78" s="249"/>
      <c r="M78" s="249"/>
      <c r="N78" s="250">
        <f t="shared" si="45"/>
        <v>60</v>
      </c>
      <c r="O78" s="370"/>
      <c r="P78" s="358"/>
      <c r="Q78" s="358"/>
      <c r="R78" s="358"/>
      <c r="S78" s="358"/>
      <c r="T78" s="366"/>
      <c r="U78" s="366">
        <f>I78/U8</f>
        <v>3.3333333333333335</v>
      </c>
      <c r="V78" s="358"/>
      <c r="W78" s="397"/>
      <c r="X78" s="397"/>
      <c r="Y78" s="398"/>
      <c r="Z78" s="399"/>
      <c r="AA78" s="399"/>
      <c r="AB78" s="399"/>
      <c r="AC78" s="399"/>
      <c r="AD78" s="399"/>
      <c r="AE78" s="399"/>
      <c r="AF78" s="399"/>
      <c r="AG78" s="399"/>
      <c r="AH78" s="399"/>
      <c r="AI78" s="398"/>
      <c r="AJ78" s="399"/>
      <c r="AK78" s="399"/>
      <c r="AL78" s="399"/>
      <c r="AM78" s="399"/>
      <c r="AN78" s="399"/>
      <c r="AO78" s="399"/>
      <c r="AP78" s="399"/>
      <c r="AQ78" s="399"/>
      <c r="AR78" s="399"/>
      <c r="AS78" s="398"/>
      <c r="AT78" s="399"/>
      <c r="AU78" s="399"/>
      <c r="AV78" s="399"/>
      <c r="AW78" s="399"/>
      <c r="AX78" s="399"/>
      <c r="AY78" s="399"/>
      <c r="AZ78" s="399"/>
      <c r="BA78" s="399"/>
      <c r="BB78" s="399"/>
      <c r="BC78" s="398"/>
      <c r="BD78" s="399"/>
      <c r="BE78" s="399"/>
      <c r="BF78" s="399"/>
      <c r="BG78" s="399"/>
      <c r="BH78" s="399"/>
      <c r="BI78" s="399"/>
      <c r="BJ78" s="399"/>
      <c r="BK78" s="399"/>
      <c r="BL78" s="399"/>
      <c r="BM78" s="398"/>
      <c r="BN78" s="399"/>
      <c r="BO78" s="399"/>
      <c r="BP78" s="399"/>
      <c r="BQ78" s="399"/>
      <c r="BR78" s="399"/>
      <c r="BS78" s="399"/>
      <c r="BT78" s="399"/>
      <c r="BU78" s="400"/>
      <c r="BV78" s="369"/>
      <c r="BW78" s="245"/>
    </row>
    <row r="79" spans="1:75" ht="28.5" customHeight="1">
      <c r="A79" s="338" t="s">
        <v>378</v>
      </c>
      <c r="B79" s="355" t="s">
        <v>437</v>
      </c>
      <c r="C79" s="255"/>
      <c r="D79" s="247">
        <v>7</v>
      </c>
      <c r="E79" s="247"/>
      <c r="F79" s="247"/>
      <c r="G79" s="247">
        <v>4</v>
      </c>
      <c r="H79" s="248">
        <f>G79*30</f>
        <v>120</v>
      </c>
      <c r="I79" s="248">
        <v>60</v>
      </c>
      <c r="J79" s="248"/>
      <c r="K79" s="249"/>
      <c r="L79" s="249"/>
      <c r="M79" s="249"/>
      <c r="N79" s="250">
        <f>H79-I79</f>
        <v>60</v>
      </c>
      <c r="O79" s="370"/>
      <c r="P79" s="358"/>
      <c r="Q79" s="358"/>
      <c r="R79" s="358"/>
      <c r="S79" s="358"/>
      <c r="T79" s="366"/>
      <c r="U79" s="366">
        <f>I79/U8</f>
        <v>3.3333333333333335</v>
      </c>
      <c r="V79" s="358"/>
      <c r="W79" s="397"/>
      <c r="X79" s="397"/>
      <c r="Y79" s="398"/>
      <c r="Z79" s="399"/>
      <c r="AA79" s="399"/>
      <c r="AB79" s="399"/>
      <c r="AC79" s="399"/>
      <c r="AD79" s="399"/>
      <c r="AE79" s="399"/>
      <c r="AF79" s="399"/>
      <c r="AG79" s="399"/>
      <c r="AH79" s="399"/>
      <c r="AI79" s="398"/>
      <c r="AJ79" s="399"/>
      <c r="AK79" s="399"/>
      <c r="AL79" s="399"/>
      <c r="AM79" s="399"/>
      <c r="AN79" s="399"/>
      <c r="AO79" s="399"/>
      <c r="AP79" s="399"/>
      <c r="AQ79" s="399"/>
      <c r="AR79" s="399"/>
      <c r="AS79" s="398"/>
      <c r="AT79" s="399"/>
      <c r="AU79" s="399"/>
      <c r="AV79" s="399"/>
      <c r="AW79" s="399"/>
      <c r="AX79" s="399"/>
      <c r="AY79" s="399"/>
      <c r="AZ79" s="399"/>
      <c r="BA79" s="399"/>
      <c r="BB79" s="399"/>
      <c r="BC79" s="398"/>
      <c r="BD79" s="399"/>
      <c r="BE79" s="399"/>
      <c r="BF79" s="399"/>
      <c r="BG79" s="399"/>
      <c r="BH79" s="399"/>
      <c r="BI79" s="399"/>
      <c r="BJ79" s="399"/>
      <c r="BK79" s="399"/>
      <c r="BL79" s="399"/>
      <c r="BM79" s="398"/>
      <c r="BN79" s="399"/>
      <c r="BO79" s="399"/>
      <c r="BP79" s="399"/>
      <c r="BQ79" s="399"/>
      <c r="BR79" s="399"/>
      <c r="BS79" s="399"/>
      <c r="BT79" s="399"/>
      <c r="BU79" s="400"/>
      <c r="BV79" s="369"/>
      <c r="BW79" s="245"/>
    </row>
    <row r="80" spans="1:75" ht="28.5" customHeight="1">
      <c r="A80" s="338" t="s">
        <v>379</v>
      </c>
      <c r="B80" s="355" t="s">
        <v>437</v>
      </c>
      <c r="C80" s="255"/>
      <c r="D80" s="247">
        <v>8</v>
      </c>
      <c r="E80" s="247"/>
      <c r="F80" s="247"/>
      <c r="G80" s="247">
        <v>4</v>
      </c>
      <c r="H80" s="248">
        <f t="shared" si="44"/>
        <v>120</v>
      </c>
      <c r="I80" s="248">
        <v>60</v>
      </c>
      <c r="J80" s="248"/>
      <c r="K80" s="249"/>
      <c r="L80" s="249"/>
      <c r="M80" s="249"/>
      <c r="N80" s="250">
        <f t="shared" si="45"/>
        <v>60</v>
      </c>
      <c r="O80" s="370"/>
      <c r="P80" s="358"/>
      <c r="Q80" s="358"/>
      <c r="R80" s="358"/>
      <c r="S80" s="358"/>
      <c r="T80" s="366"/>
      <c r="U80" s="366"/>
      <c r="V80" s="358"/>
      <c r="W80" s="397"/>
      <c r="X80" s="397"/>
      <c r="Y80" s="398"/>
      <c r="Z80" s="402"/>
      <c r="AA80" s="402"/>
      <c r="AB80" s="402"/>
      <c r="AC80" s="402"/>
      <c r="AD80" s="402"/>
      <c r="AE80" s="402"/>
      <c r="AF80" s="402"/>
      <c r="AG80" s="402"/>
      <c r="AH80" s="402"/>
      <c r="AI80" s="403"/>
      <c r="AJ80" s="402"/>
      <c r="AK80" s="402"/>
      <c r="AL80" s="402"/>
      <c r="AM80" s="402"/>
      <c r="AN80" s="402"/>
      <c r="AO80" s="402"/>
      <c r="AP80" s="402"/>
      <c r="AQ80" s="402"/>
      <c r="AR80" s="402"/>
      <c r="AS80" s="403"/>
      <c r="AT80" s="402"/>
      <c r="AU80" s="402"/>
      <c r="AV80" s="402"/>
      <c r="AW80" s="402"/>
      <c r="AX80" s="402"/>
      <c r="AY80" s="402"/>
      <c r="AZ80" s="402"/>
      <c r="BA80" s="402"/>
      <c r="BB80" s="402"/>
      <c r="BC80" s="403"/>
      <c r="BD80" s="402"/>
      <c r="BE80" s="402"/>
      <c r="BF80" s="402"/>
      <c r="BG80" s="402"/>
      <c r="BH80" s="402"/>
      <c r="BI80" s="402"/>
      <c r="BJ80" s="402"/>
      <c r="BK80" s="402"/>
      <c r="BL80" s="402"/>
      <c r="BM80" s="403"/>
      <c r="BN80" s="402"/>
      <c r="BO80" s="402"/>
      <c r="BP80" s="402"/>
      <c r="BQ80" s="402"/>
      <c r="BR80" s="402"/>
      <c r="BS80" s="402"/>
      <c r="BT80" s="402"/>
      <c r="BU80" s="404"/>
      <c r="BV80" s="369">
        <f>I80/BV8</f>
        <v>6</v>
      </c>
      <c r="BW80" s="245"/>
    </row>
    <row r="81" spans="1:75" ht="28.5" customHeight="1" thickBot="1">
      <c r="A81" s="337" t="s">
        <v>380</v>
      </c>
      <c r="B81" s="355" t="s">
        <v>437</v>
      </c>
      <c r="C81" s="255"/>
      <c r="D81" s="247">
        <v>8</v>
      </c>
      <c r="E81" s="247"/>
      <c r="F81" s="247"/>
      <c r="G81" s="247">
        <v>4</v>
      </c>
      <c r="H81" s="248">
        <f t="shared" si="44"/>
        <v>120</v>
      </c>
      <c r="I81" s="248">
        <v>60</v>
      </c>
      <c r="J81" s="248"/>
      <c r="K81" s="249"/>
      <c r="L81" s="249"/>
      <c r="M81" s="249"/>
      <c r="N81" s="250">
        <f t="shared" si="45"/>
        <v>60</v>
      </c>
      <c r="O81" s="370"/>
      <c r="P81" s="358"/>
      <c r="Q81" s="358"/>
      <c r="R81" s="358"/>
      <c r="S81" s="358"/>
      <c r="T81" s="358"/>
      <c r="U81" s="366"/>
      <c r="V81" s="372"/>
      <c r="W81" s="397"/>
      <c r="X81" s="397"/>
      <c r="Y81" s="398"/>
      <c r="Z81" s="405"/>
      <c r="AA81" s="405"/>
      <c r="AB81" s="405"/>
      <c r="AC81" s="405"/>
      <c r="AD81" s="405"/>
      <c r="AE81" s="405"/>
      <c r="AF81" s="405"/>
      <c r="AG81" s="405"/>
      <c r="AH81" s="405"/>
      <c r="AI81" s="414"/>
      <c r="AJ81" s="405"/>
      <c r="AK81" s="405"/>
      <c r="AL81" s="405"/>
      <c r="AM81" s="405"/>
      <c r="AN81" s="405"/>
      <c r="AO81" s="405"/>
      <c r="AP81" s="405"/>
      <c r="AQ81" s="405"/>
      <c r="AR81" s="405"/>
      <c r="AS81" s="414"/>
      <c r="AT81" s="405"/>
      <c r="AU81" s="405"/>
      <c r="AV81" s="405"/>
      <c r="AW81" s="405"/>
      <c r="AX81" s="405"/>
      <c r="AY81" s="405"/>
      <c r="AZ81" s="405"/>
      <c r="BA81" s="405"/>
      <c r="BB81" s="405"/>
      <c r="BC81" s="414"/>
      <c r="BD81" s="405"/>
      <c r="BE81" s="405"/>
      <c r="BF81" s="405"/>
      <c r="BG81" s="405"/>
      <c r="BH81" s="405"/>
      <c r="BI81" s="405"/>
      <c r="BJ81" s="405"/>
      <c r="BK81" s="405"/>
      <c r="BL81" s="405"/>
      <c r="BM81" s="414"/>
      <c r="BN81" s="405"/>
      <c r="BO81" s="405"/>
      <c r="BP81" s="405"/>
      <c r="BQ81" s="405"/>
      <c r="BR81" s="405"/>
      <c r="BS81" s="405"/>
      <c r="BT81" s="405"/>
      <c r="BU81" s="415"/>
      <c r="BV81" s="369">
        <f>I81/BV8</f>
        <v>6</v>
      </c>
      <c r="BW81" s="245"/>
    </row>
    <row r="82" spans="1:75" ht="15.75" thickBot="1">
      <c r="A82" s="655"/>
      <c r="B82" s="452" t="s">
        <v>307</v>
      </c>
      <c r="C82" s="344"/>
      <c r="D82" s="316">
        <f>COUNT(D70:D81)</f>
        <v>12</v>
      </c>
      <c r="E82" s="316"/>
      <c r="F82" s="316"/>
      <c r="G82" s="269">
        <f>SUM(G70:G81)</f>
        <v>48</v>
      </c>
      <c r="H82" s="270">
        <f t="shared" ref="H82:BS82" si="46">SUM(H70:H81)</f>
        <v>1440</v>
      </c>
      <c r="I82" s="270">
        <f t="shared" si="46"/>
        <v>720</v>
      </c>
      <c r="J82" s="270">
        <f t="shared" si="46"/>
        <v>0</v>
      </c>
      <c r="K82" s="270">
        <f t="shared" si="46"/>
        <v>0</v>
      </c>
      <c r="L82" s="270">
        <f t="shared" si="46"/>
        <v>0</v>
      </c>
      <c r="M82" s="270">
        <f t="shared" si="46"/>
        <v>0</v>
      </c>
      <c r="N82" s="345">
        <f t="shared" si="46"/>
        <v>720</v>
      </c>
      <c r="O82" s="416">
        <f t="shared" si="46"/>
        <v>0</v>
      </c>
      <c r="P82" s="380">
        <f t="shared" si="46"/>
        <v>0</v>
      </c>
      <c r="Q82" s="380">
        <f t="shared" si="46"/>
        <v>6.666666666666667</v>
      </c>
      <c r="R82" s="380">
        <f t="shared" si="46"/>
        <v>7.0588235294117645</v>
      </c>
      <c r="S82" s="380">
        <f t="shared" si="46"/>
        <v>6.666666666666667</v>
      </c>
      <c r="T82" s="380">
        <f t="shared" si="46"/>
        <v>7.0588235294117645</v>
      </c>
      <c r="U82" s="380">
        <f t="shared" si="46"/>
        <v>6.666666666666667</v>
      </c>
      <c r="V82" s="380">
        <f t="shared" si="46"/>
        <v>0</v>
      </c>
      <c r="W82" s="380">
        <f t="shared" si="46"/>
        <v>0</v>
      </c>
      <c r="X82" s="380">
        <f t="shared" si="46"/>
        <v>0</v>
      </c>
      <c r="Y82" s="380">
        <f t="shared" si="46"/>
        <v>0</v>
      </c>
      <c r="Z82" s="380">
        <f t="shared" si="46"/>
        <v>0</v>
      </c>
      <c r="AA82" s="380">
        <f t="shared" si="46"/>
        <v>0</v>
      </c>
      <c r="AB82" s="380">
        <f t="shared" si="46"/>
        <v>0</v>
      </c>
      <c r="AC82" s="380">
        <f t="shared" si="46"/>
        <v>0</v>
      </c>
      <c r="AD82" s="380">
        <f t="shared" si="46"/>
        <v>0</v>
      </c>
      <c r="AE82" s="380">
        <f t="shared" si="46"/>
        <v>0</v>
      </c>
      <c r="AF82" s="380">
        <f t="shared" si="46"/>
        <v>0</v>
      </c>
      <c r="AG82" s="380">
        <f t="shared" si="46"/>
        <v>0</v>
      </c>
      <c r="AH82" s="380">
        <f t="shared" si="46"/>
        <v>0</v>
      </c>
      <c r="AI82" s="380">
        <f t="shared" si="46"/>
        <v>0</v>
      </c>
      <c r="AJ82" s="380">
        <f t="shared" si="46"/>
        <v>0</v>
      </c>
      <c r="AK82" s="380">
        <f t="shared" si="46"/>
        <v>0</v>
      </c>
      <c r="AL82" s="380">
        <f t="shared" si="46"/>
        <v>0</v>
      </c>
      <c r="AM82" s="380">
        <f t="shared" si="46"/>
        <v>0</v>
      </c>
      <c r="AN82" s="380">
        <f t="shared" si="46"/>
        <v>0</v>
      </c>
      <c r="AO82" s="380">
        <f t="shared" si="46"/>
        <v>0</v>
      </c>
      <c r="AP82" s="380">
        <f t="shared" si="46"/>
        <v>0</v>
      </c>
      <c r="AQ82" s="380">
        <f t="shared" si="46"/>
        <v>0</v>
      </c>
      <c r="AR82" s="380">
        <f t="shared" si="46"/>
        <v>0</v>
      </c>
      <c r="AS82" s="380">
        <f t="shared" si="46"/>
        <v>0</v>
      </c>
      <c r="AT82" s="380">
        <f t="shared" si="46"/>
        <v>0</v>
      </c>
      <c r="AU82" s="380">
        <f t="shared" si="46"/>
        <v>0</v>
      </c>
      <c r="AV82" s="380">
        <f t="shared" si="46"/>
        <v>0</v>
      </c>
      <c r="AW82" s="380">
        <f t="shared" si="46"/>
        <v>0</v>
      </c>
      <c r="AX82" s="380">
        <f t="shared" si="46"/>
        <v>0</v>
      </c>
      <c r="AY82" s="380">
        <f t="shared" si="46"/>
        <v>0</v>
      </c>
      <c r="AZ82" s="380">
        <f t="shared" si="46"/>
        <v>0</v>
      </c>
      <c r="BA82" s="380">
        <f t="shared" si="46"/>
        <v>0</v>
      </c>
      <c r="BB82" s="380">
        <f t="shared" si="46"/>
        <v>0</v>
      </c>
      <c r="BC82" s="380">
        <f t="shared" si="46"/>
        <v>0</v>
      </c>
      <c r="BD82" s="380">
        <f t="shared" si="46"/>
        <v>0</v>
      </c>
      <c r="BE82" s="380">
        <f t="shared" si="46"/>
        <v>0</v>
      </c>
      <c r="BF82" s="380">
        <f t="shared" si="46"/>
        <v>0</v>
      </c>
      <c r="BG82" s="380">
        <f t="shared" si="46"/>
        <v>0</v>
      </c>
      <c r="BH82" s="380">
        <f t="shared" si="46"/>
        <v>0</v>
      </c>
      <c r="BI82" s="380">
        <f t="shared" si="46"/>
        <v>0</v>
      </c>
      <c r="BJ82" s="380">
        <f t="shared" si="46"/>
        <v>0</v>
      </c>
      <c r="BK82" s="380">
        <f t="shared" si="46"/>
        <v>0</v>
      </c>
      <c r="BL82" s="380">
        <f t="shared" si="46"/>
        <v>0</v>
      </c>
      <c r="BM82" s="380">
        <f t="shared" si="46"/>
        <v>0</v>
      </c>
      <c r="BN82" s="380">
        <f t="shared" si="46"/>
        <v>0</v>
      </c>
      <c r="BO82" s="380">
        <f t="shared" si="46"/>
        <v>0</v>
      </c>
      <c r="BP82" s="380">
        <f t="shared" si="46"/>
        <v>0</v>
      </c>
      <c r="BQ82" s="380">
        <f t="shared" si="46"/>
        <v>0</v>
      </c>
      <c r="BR82" s="380">
        <f t="shared" si="46"/>
        <v>0</v>
      </c>
      <c r="BS82" s="380">
        <f t="shared" si="46"/>
        <v>0</v>
      </c>
      <c r="BT82" s="380">
        <f>SUM(BT70:BT81)</f>
        <v>0</v>
      </c>
      <c r="BU82" s="380">
        <f>SUM(BU70:BU81)</f>
        <v>0</v>
      </c>
      <c r="BV82" s="381">
        <f>SUM(BV70:BV81)</f>
        <v>12</v>
      </c>
      <c r="BW82" s="245"/>
    </row>
    <row r="83" spans="1:75" ht="15.75" thickBot="1">
      <c r="A83" s="656"/>
      <c r="B83" s="453" t="s">
        <v>424</v>
      </c>
      <c r="C83" s="346">
        <f>SUM(C68,C82)</f>
        <v>0</v>
      </c>
      <c r="D83" s="317">
        <f t="shared" ref="D83:BO83" si="47">SUM(D68,D82)</f>
        <v>16</v>
      </c>
      <c r="E83" s="317">
        <f t="shared" si="47"/>
        <v>0</v>
      </c>
      <c r="F83" s="317">
        <f t="shared" si="47"/>
        <v>0</v>
      </c>
      <c r="G83" s="349">
        <f t="shared" si="47"/>
        <v>60</v>
      </c>
      <c r="H83" s="317">
        <f t="shared" si="47"/>
        <v>1800</v>
      </c>
      <c r="I83" s="317">
        <f t="shared" si="47"/>
        <v>896</v>
      </c>
      <c r="J83" s="317">
        <f t="shared" si="47"/>
        <v>0</v>
      </c>
      <c r="K83" s="317">
        <f t="shared" si="47"/>
        <v>0</v>
      </c>
      <c r="L83" s="317">
        <f t="shared" si="47"/>
        <v>0</v>
      </c>
      <c r="M83" s="317">
        <f t="shared" si="47"/>
        <v>0</v>
      </c>
      <c r="N83" s="347">
        <f t="shared" si="47"/>
        <v>904</v>
      </c>
      <c r="O83" s="417">
        <f t="shared" si="47"/>
        <v>0</v>
      </c>
      <c r="P83" s="417">
        <f t="shared" si="47"/>
        <v>0</v>
      </c>
      <c r="Q83" s="417">
        <f t="shared" si="47"/>
        <v>9.1111111111111107</v>
      </c>
      <c r="R83" s="417">
        <f t="shared" si="47"/>
        <v>9.6470588235294112</v>
      </c>
      <c r="S83" s="417">
        <f t="shared" si="47"/>
        <v>9.8095238095238102</v>
      </c>
      <c r="T83" s="417">
        <f t="shared" si="47"/>
        <v>9.6470588235294112</v>
      </c>
      <c r="U83" s="417">
        <f t="shared" si="47"/>
        <v>6.666666666666667</v>
      </c>
      <c r="V83" s="417">
        <f t="shared" si="47"/>
        <v>0</v>
      </c>
      <c r="W83" s="417">
        <f t="shared" si="47"/>
        <v>0</v>
      </c>
      <c r="X83" s="417">
        <f t="shared" si="47"/>
        <v>0</v>
      </c>
      <c r="Y83" s="417">
        <f t="shared" si="47"/>
        <v>0</v>
      </c>
      <c r="Z83" s="417">
        <f t="shared" si="47"/>
        <v>0</v>
      </c>
      <c r="AA83" s="417">
        <f t="shared" si="47"/>
        <v>0</v>
      </c>
      <c r="AB83" s="417">
        <f t="shared" si="47"/>
        <v>0</v>
      </c>
      <c r="AC83" s="417">
        <f t="shared" si="47"/>
        <v>0</v>
      </c>
      <c r="AD83" s="417">
        <f t="shared" si="47"/>
        <v>0</v>
      </c>
      <c r="AE83" s="417">
        <f t="shared" si="47"/>
        <v>0</v>
      </c>
      <c r="AF83" s="417">
        <f t="shared" si="47"/>
        <v>0</v>
      </c>
      <c r="AG83" s="417">
        <f t="shared" si="47"/>
        <v>0</v>
      </c>
      <c r="AH83" s="417">
        <f t="shared" si="47"/>
        <v>0</v>
      </c>
      <c r="AI83" s="417">
        <f t="shared" si="47"/>
        <v>0</v>
      </c>
      <c r="AJ83" s="417">
        <f t="shared" si="47"/>
        <v>0</v>
      </c>
      <c r="AK83" s="417">
        <f t="shared" si="47"/>
        <v>0</v>
      </c>
      <c r="AL83" s="417">
        <f t="shared" si="47"/>
        <v>1</v>
      </c>
      <c r="AM83" s="417">
        <f t="shared" si="47"/>
        <v>1</v>
      </c>
      <c r="AN83" s="417">
        <f t="shared" si="47"/>
        <v>0</v>
      </c>
      <c r="AO83" s="417">
        <f t="shared" si="47"/>
        <v>0</v>
      </c>
      <c r="AP83" s="417">
        <f t="shared" si="47"/>
        <v>0</v>
      </c>
      <c r="AQ83" s="417">
        <f t="shared" si="47"/>
        <v>0</v>
      </c>
      <c r="AR83" s="417">
        <f t="shared" si="47"/>
        <v>0</v>
      </c>
      <c r="AS83" s="417">
        <f t="shared" si="47"/>
        <v>0</v>
      </c>
      <c r="AT83" s="417">
        <f t="shared" si="47"/>
        <v>0</v>
      </c>
      <c r="AU83" s="417">
        <f t="shared" si="47"/>
        <v>0</v>
      </c>
      <c r="AV83" s="417">
        <f t="shared" si="47"/>
        <v>0</v>
      </c>
      <c r="AW83" s="417">
        <f t="shared" si="47"/>
        <v>0</v>
      </c>
      <c r="AX83" s="417">
        <f t="shared" si="47"/>
        <v>0</v>
      </c>
      <c r="AY83" s="417">
        <f t="shared" si="47"/>
        <v>0</v>
      </c>
      <c r="AZ83" s="417">
        <f t="shared" si="47"/>
        <v>0</v>
      </c>
      <c r="BA83" s="417">
        <f t="shared" si="47"/>
        <v>0</v>
      </c>
      <c r="BB83" s="417">
        <f t="shared" si="47"/>
        <v>0</v>
      </c>
      <c r="BC83" s="417">
        <f t="shared" si="47"/>
        <v>0</v>
      </c>
      <c r="BD83" s="417">
        <f t="shared" si="47"/>
        <v>0</v>
      </c>
      <c r="BE83" s="417">
        <f t="shared" si="47"/>
        <v>0</v>
      </c>
      <c r="BF83" s="417">
        <f t="shared" si="47"/>
        <v>0</v>
      </c>
      <c r="BG83" s="417">
        <f t="shared" si="47"/>
        <v>0</v>
      </c>
      <c r="BH83" s="417">
        <f t="shared" si="47"/>
        <v>0</v>
      </c>
      <c r="BI83" s="417">
        <f t="shared" si="47"/>
        <v>0</v>
      </c>
      <c r="BJ83" s="417">
        <f t="shared" si="47"/>
        <v>0</v>
      </c>
      <c r="BK83" s="417">
        <f t="shared" si="47"/>
        <v>0</v>
      </c>
      <c r="BL83" s="417">
        <f t="shared" si="47"/>
        <v>0</v>
      </c>
      <c r="BM83" s="417">
        <f t="shared" si="47"/>
        <v>0</v>
      </c>
      <c r="BN83" s="417">
        <f t="shared" si="47"/>
        <v>0</v>
      </c>
      <c r="BO83" s="417">
        <f t="shared" si="47"/>
        <v>0</v>
      </c>
      <c r="BP83" s="417">
        <f t="shared" ref="BP83:BV83" si="48">SUM(BP68,BP82)</f>
        <v>0</v>
      </c>
      <c r="BQ83" s="417">
        <f t="shared" si="48"/>
        <v>0</v>
      </c>
      <c r="BR83" s="417">
        <f t="shared" si="48"/>
        <v>0</v>
      </c>
      <c r="BS83" s="417">
        <f t="shared" si="48"/>
        <v>0</v>
      </c>
      <c r="BT83" s="417">
        <f t="shared" si="48"/>
        <v>0</v>
      </c>
      <c r="BU83" s="417">
        <f t="shared" si="48"/>
        <v>0</v>
      </c>
      <c r="BV83" s="418">
        <f t="shared" si="48"/>
        <v>12</v>
      </c>
      <c r="BW83" s="245"/>
    </row>
    <row r="84" spans="1:75" ht="15.75" customHeight="1" thickBot="1">
      <c r="A84" s="656"/>
      <c r="B84" s="492" t="s">
        <v>425</v>
      </c>
      <c r="C84" s="493">
        <f>C85+C86</f>
        <v>0</v>
      </c>
      <c r="D84" s="494">
        <f t="shared" ref="D84:BO84" si="49">D85+D86</f>
        <v>16</v>
      </c>
      <c r="E84" s="494">
        <f t="shared" si="49"/>
        <v>0</v>
      </c>
      <c r="F84" s="494">
        <f t="shared" si="49"/>
        <v>0</v>
      </c>
      <c r="G84" s="495">
        <f t="shared" si="49"/>
        <v>63</v>
      </c>
      <c r="H84" s="494">
        <f t="shared" si="49"/>
        <v>1890</v>
      </c>
      <c r="I84" s="494">
        <f t="shared" si="49"/>
        <v>896</v>
      </c>
      <c r="J84" s="494">
        <f t="shared" si="49"/>
        <v>0</v>
      </c>
      <c r="K84" s="494">
        <f t="shared" si="49"/>
        <v>0</v>
      </c>
      <c r="L84" s="494">
        <f t="shared" si="49"/>
        <v>0</v>
      </c>
      <c r="M84" s="494">
        <f t="shared" si="49"/>
        <v>60</v>
      </c>
      <c r="N84" s="496">
        <f t="shared" si="49"/>
        <v>934</v>
      </c>
      <c r="O84" s="497">
        <f t="shared" si="49"/>
        <v>0</v>
      </c>
      <c r="P84" s="498">
        <f t="shared" si="49"/>
        <v>0</v>
      </c>
      <c r="Q84" s="498">
        <f t="shared" si="49"/>
        <v>9.1111111111111107</v>
      </c>
      <c r="R84" s="498">
        <f t="shared" si="49"/>
        <v>9.6470588235294112</v>
      </c>
      <c r="S84" s="498">
        <f t="shared" si="49"/>
        <v>9.8095238095238102</v>
      </c>
      <c r="T84" s="498">
        <f t="shared" si="49"/>
        <v>9.6470588235294112</v>
      </c>
      <c r="U84" s="498">
        <f t="shared" si="49"/>
        <v>6.666666666666667</v>
      </c>
      <c r="V84" s="498">
        <f t="shared" si="49"/>
        <v>0</v>
      </c>
      <c r="W84" s="498">
        <f t="shared" si="49"/>
        <v>0</v>
      </c>
      <c r="X84" s="498">
        <f t="shared" si="49"/>
        <v>0</v>
      </c>
      <c r="Y84" s="498">
        <f t="shared" si="49"/>
        <v>0</v>
      </c>
      <c r="Z84" s="498">
        <f t="shared" si="49"/>
        <v>0</v>
      </c>
      <c r="AA84" s="498">
        <f t="shared" si="49"/>
        <v>0</v>
      </c>
      <c r="AB84" s="498">
        <f t="shared" si="49"/>
        <v>0</v>
      </c>
      <c r="AC84" s="498">
        <f t="shared" si="49"/>
        <v>0</v>
      </c>
      <c r="AD84" s="498">
        <f t="shared" si="49"/>
        <v>0</v>
      </c>
      <c r="AE84" s="498">
        <f t="shared" si="49"/>
        <v>0</v>
      </c>
      <c r="AF84" s="498">
        <f t="shared" si="49"/>
        <v>0</v>
      </c>
      <c r="AG84" s="498">
        <f t="shared" si="49"/>
        <v>0</v>
      </c>
      <c r="AH84" s="498">
        <f t="shared" si="49"/>
        <v>0</v>
      </c>
      <c r="AI84" s="498">
        <f t="shared" si="49"/>
        <v>0</v>
      </c>
      <c r="AJ84" s="498">
        <f t="shared" si="49"/>
        <v>0</v>
      </c>
      <c r="AK84" s="498">
        <f t="shared" si="49"/>
        <v>0</v>
      </c>
      <c r="AL84" s="498">
        <f t="shared" si="49"/>
        <v>1</v>
      </c>
      <c r="AM84" s="498">
        <f t="shared" si="49"/>
        <v>1</v>
      </c>
      <c r="AN84" s="498">
        <f t="shared" si="49"/>
        <v>0</v>
      </c>
      <c r="AO84" s="498">
        <f t="shared" si="49"/>
        <v>0</v>
      </c>
      <c r="AP84" s="498">
        <f t="shared" si="49"/>
        <v>0</v>
      </c>
      <c r="AQ84" s="498">
        <f t="shared" si="49"/>
        <v>0</v>
      </c>
      <c r="AR84" s="498">
        <f t="shared" si="49"/>
        <v>0</v>
      </c>
      <c r="AS84" s="498">
        <f t="shared" si="49"/>
        <v>0</v>
      </c>
      <c r="AT84" s="498">
        <f t="shared" si="49"/>
        <v>0</v>
      </c>
      <c r="AU84" s="498">
        <f t="shared" si="49"/>
        <v>0</v>
      </c>
      <c r="AV84" s="498">
        <f t="shared" si="49"/>
        <v>0</v>
      </c>
      <c r="AW84" s="498">
        <f t="shared" si="49"/>
        <v>0</v>
      </c>
      <c r="AX84" s="498">
        <f t="shared" si="49"/>
        <v>0</v>
      </c>
      <c r="AY84" s="498">
        <f t="shared" si="49"/>
        <v>0</v>
      </c>
      <c r="AZ84" s="498">
        <f t="shared" si="49"/>
        <v>0</v>
      </c>
      <c r="BA84" s="498">
        <f t="shared" si="49"/>
        <v>0</v>
      </c>
      <c r="BB84" s="498">
        <f t="shared" si="49"/>
        <v>0</v>
      </c>
      <c r="BC84" s="498">
        <f t="shared" si="49"/>
        <v>0</v>
      </c>
      <c r="BD84" s="498">
        <f t="shared" si="49"/>
        <v>2</v>
      </c>
      <c r="BE84" s="498">
        <f t="shared" si="49"/>
        <v>0</v>
      </c>
      <c r="BF84" s="498">
        <f t="shared" si="49"/>
        <v>0</v>
      </c>
      <c r="BG84" s="498">
        <f t="shared" si="49"/>
        <v>0</v>
      </c>
      <c r="BH84" s="498">
        <f t="shared" si="49"/>
        <v>2</v>
      </c>
      <c r="BI84" s="498">
        <f t="shared" si="49"/>
        <v>0</v>
      </c>
      <c r="BJ84" s="498">
        <f t="shared" si="49"/>
        <v>0</v>
      </c>
      <c r="BK84" s="498">
        <f t="shared" si="49"/>
        <v>0</v>
      </c>
      <c r="BL84" s="498">
        <f t="shared" si="49"/>
        <v>0</v>
      </c>
      <c r="BM84" s="498">
        <f t="shared" si="49"/>
        <v>0</v>
      </c>
      <c r="BN84" s="498">
        <f t="shared" si="49"/>
        <v>0</v>
      </c>
      <c r="BO84" s="498">
        <f t="shared" si="49"/>
        <v>0</v>
      </c>
      <c r="BP84" s="498">
        <f t="shared" ref="BP84:BV84" si="50">BP85+BP86</f>
        <v>0</v>
      </c>
      <c r="BQ84" s="498">
        <f t="shared" si="50"/>
        <v>0</v>
      </c>
      <c r="BR84" s="498">
        <f t="shared" si="50"/>
        <v>0</v>
      </c>
      <c r="BS84" s="498">
        <f t="shared" si="50"/>
        <v>0</v>
      </c>
      <c r="BT84" s="498">
        <f t="shared" si="50"/>
        <v>0</v>
      </c>
      <c r="BU84" s="498">
        <f t="shared" si="50"/>
        <v>0</v>
      </c>
      <c r="BV84" s="499">
        <f t="shared" si="50"/>
        <v>12</v>
      </c>
      <c r="BW84" s="318"/>
    </row>
    <row r="85" spans="1:75" ht="15.75" customHeight="1">
      <c r="A85" s="656"/>
      <c r="B85" s="500" t="s">
        <v>426</v>
      </c>
      <c r="C85" s="501">
        <f>C61</f>
        <v>0</v>
      </c>
      <c r="D85" s="502">
        <f t="shared" ref="D85:BO85" si="51">D61</f>
        <v>0</v>
      </c>
      <c r="E85" s="502">
        <f t="shared" si="51"/>
        <v>0</v>
      </c>
      <c r="F85" s="502">
        <f t="shared" si="51"/>
        <v>0</v>
      </c>
      <c r="G85" s="503">
        <f t="shared" si="51"/>
        <v>3</v>
      </c>
      <c r="H85" s="502">
        <f t="shared" si="51"/>
        <v>90</v>
      </c>
      <c r="I85" s="502">
        <f t="shared" si="51"/>
        <v>0</v>
      </c>
      <c r="J85" s="502">
        <f t="shared" si="51"/>
        <v>0</v>
      </c>
      <c r="K85" s="502">
        <f t="shared" si="51"/>
        <v>0</v>
      </c>
      <c r="L85" s="502">
        <f t="shared" si="51"/>
        <v>0</v>
      </c>
      <c r="M85" s="502">
        <f t="shared" si="51"/>
        <v>60</v>
      </c>
      <c r="N85" s="504">
        <f t="shared" si="51"/>
        <v>30</v>
      </c>
      <c r="O85" s="505">
        <f t="shared" si="51"/>
        <v>0</v>
      </c>
      <c r="P85" s="506">
        <f t="shared" si="51"/>
        <v>0</v>
      </c>
      <c r="Q85" s="506">
        <f t="shared" si="51"/>
        <v>0</v>
      </c>
      <c r="R85" s="506">
        <f t="shared" si="51"/>
        <v>0</v>
      </c>
      <c r="S85" s="506">
        <f t="shared" si="51"/>
        <v>0</v>
      </c>
      <c r="T85" s="506">
        <f t="shared" si="51"/>
        <v>0</v>
      </c>
      <c r="U85" s="506">
        <f t="shared" si="51"/>
        <v>0</v>
      </c>
      <c r="V85" s="506">
        <f t="shared" si="51"/>
        <v>0</v>
      </c>
      <c r="W85" s="506">
        <f t="shared" si="51"/>
        <v>0</v>
      </c>
      <c r="X85" s="506">
        <f t="shared" si="51"/>
        <v>0</v>
      </c>
      <c r="Y85" s="506">
        <f t="shared" si="51"/>
        <v>0</v>
      </c>
      <c r="Z85" s="506">
        <f t="shared" si="51"/>
        <v>0</v>
      </c>
      <c r="AA85" s="506">
        <f t="shared" si="51"/>
        <v>0</v>
      </c>
      <c r="AB85" s="506">
        <f t="shared" si="51"/>
        <v>0</v>
      </c>
      <c r="AC85" s="506">
        <f t="shared" si="51"/>
        <v>0</v>
      </c>
      <c r="AD85" s="506">
        <f t="shared" si="51"/>
        <v>0</v>
      </c>
      <c r="AE85" s="506">
        <f t="shared" si="51"/>
        <v>0</v>
      </c>
      <c r="AF85" s="506">
        <f t="shared" si="51"/>
        <v>0</v>
      </c>
      <c r="AG85" s="506">
        <f t="shared" si="51"/>
        <v>0</v>
      </c>
      <c r="AH85" s="506">
        <f t="shared" si="51"/>
        <v>0</v>
      </c>
      <c r="AI85" s="506">
        <f t="shared" si="51"/>
        <v>0</v>
      </c>
      <c r="AJ85" s="506">
        <f t="shared" si="51"/>
        <v>0</v>
      </c>
      <c r="AK85" s="506">
        <f t="shared" si="51"/>
        <v>0</v>
      </c>
      <c r="AL85" s="506">
        <f t="shared" si="51"/>
        <v>0</v>
      </c>
      <c r="AM85" s="506">
        <f t="shared" si="51"/>
        <v>0</v>
      </c>
      <c r="AN85" s="506">
        <f t="shared" si="51"/>
        <v>0</v>
      </c>
      <c r="AO85" s="506">
        <f t="shared" si="51"/>
        <v>0</v>
      </c>
      <c r="AP85" s="506">
        <f t="shared" si="51"/>
        <v>0</v>
      </c>
      <c r="AQ85" s="506">
        <f t="shared" si="51"/>
        <v>0</v>
      </c>
      <c r="AR85" s="506">
        <f t="shared" si="51"/>
        <v>0</v>
      </c>
      <c r="AS85" s="506">
        <f t="shared" si="51"/>
        <v>0</v>
      </c>
      <c r="AT85" s="506">
        <f t="shared" si="51"/>
        <v>0</v>
      </c>
      <c r="AU85" s="506">
        <f t="shared" si="51"/>
        <v>0</v>
      </c>
      <c r="AV85" s="506">
        <f t="shared" si="51"/>
        <v>0</v>
      </c>
      <c r="AW85" s="506">
        <f t="shared" si="51"/>
        <v>0</v>
      </c>
      <c r="AX85" s="506">
        <f t="shared" si="51"/>
        <v>0</v>
      </c>
      <c r="AY85" s="506">
        <f t="shared" si="51"/>
        <v>0</v>
      </c>
      <c r="AZ85" s="506">
        <f t="shared" si="51"/>
        <v>0</v>
      </c>
      <c r="BA85" s="506">
        <f t="shared" si="51"/>
        <v>0</v>
      </c>
      <c r="BB85" s="506">
        <f t="shared" si="51"/>
        <v>0</v>
      </c>
      <c r="BC85" s="506">
        <f t="shared" si="51"/>
        <v>0</v>
      </c>
      <c r="BD85" s="506">
        <f t="shared" si="51"/>
        <v>2</v>
      </c>
      <c r="BE85" s="506">
        <f t="shared" si="51"/>
        <v>0</v>
      </c>
      <c r="BF85" s="506">
        <f t="shared" si="51"/>
        <v>0</v>
      </c>
      <c r="BG85" s="506">
        <f t="shared" si="51"/>
        <v>0</v>
      </c>
      <c r="BH85" s="506">
        <f t="shared" si="51"/>
        <v>2</v>
      </c>
      <c r="BI85" s="506">
        <f t="shared" si="51"/>
        <v>0</v>
      </c>
      <c r="BJ85" s="506">
        <f t="shared" si="51"/>
        <v>0</v>
      </c>
      <c r="BK85" s="506">
        <f t="shared" si="51"/>
        <v>0</v>
      </c>
      <c r="BL85" s="506">
        <f t="shared" si="51"/>
        <v>0</v>
      </c>
      <c r="BM85" s="506">
        <f t="shared" si="51"/>
        <v>0</v>
      </c>
      <c r="BN85" s="506">
        <f t="shared" si="51"/>
        <v>0</v>
      </c>
      <c r="BO85" s="506">
        <f t="shared" si="51"/>
        <v>0</v>
      </c>
      <c r="BP85" s="506">
        <f t="shared" ref="BP85:BV85" si="52">BP61</f>
        <v>0</v>
      </c>
      <c r="BQ85" s="506">
        <f t="shared" si="52"/>
        <v>0</v>
      </c>
      <c r="BR85" s="506">
        <f t="shared" si="52"/>
        <v>0</v>
      </c>
      <c r="BS85" s="506">
        <f t="shared" si="52"/>
        <v>0</v>
      </c>
      <c r="BT85" s="506">
        <f t="shared" si="52"/>
        <v>0</v>
      </c>
      <c r="BU85" s="506">
        <f t="shared" si="52"/>
        <v>0</v>
      </c>
      <c r="BV85" s="507">
        <f t="shared" si="52"/>
        <v>0</v>
      </c>
      <c r="BW85" s="245"/>
    </row>
    <row r="86" spans="1:75" ht="15.75" customHeight="1" thickBot="1">
      <c r="A86" s="656"/>
      <c r="B86" s="508" t="s">
        <v>427</v>
      </c>
      <c r="C86" s="509">
        <f>C83</f>
        <v>0</v>
      </c>
      <c r="D86" s="510">
        <f t="shared" ref="D86:BO86" si="53">D83</f>
        <v>16</v>
      </c>
      <c r="E86" s="510">
        <f t="shared" si="53"/>
        <v>0</v>
      </c>
      <c r="F86" s="510">
        <f t="shared" si="53"/>
        <v>0</v>
      </c>
      <c r="G86" s="511">
        <f t="shared" si="53"/>
        <v>60</v>
      </c>
      <c r="H86" s="510">
        <f t="shared" si="53"/>
        <v>1800</v>
      </c>
      <c r="I86" s="510">
        <f t="shared" si="53"/>
        <v>896</v>
      </c>
      <c r="J86" s="510">
        <f t="shared" si="53"/>
        <v>0</v>
      </c>
      <c r="K86" s="510">
        <f t="shared" si="53"/>
        <v>0</v>
      </c>
      <c r="L86" s="510">
        <f t="shared" si="53"/>
        <v>0</v>
      </c>
      <c r="M86" s="510">
        <f t="shared" si="53"/>
        <v>0</v>
      </c>
      <c r="N86" s="512">
        <f t="shared" si="53"/>
        <v>904</v>
      </c>
      <c r="O86" s="513">
        <f t="shared" si="53"/>
        <v>0</v>
      </c>
      <c r="P86" s="514">
        <f t="shared" si="53"/>
        <v>0</v>
      </c>
      <c r="Q86" s="514">
        <f t="shared" si="53"/>
        <v>9.1111111111111107</v>
      </c>
      <c r="R86" s="514">
        <f t="shared" si="53"/>
        <v>9.6470588235294112</v>
      </c>
      <c r="S86" s="514">
        <f t="shared" si="53"/>
        <v>9.8095238095238102</v>
      </c>
      <c r="T86" s="514">
        <f t="shared" si="53"/>
        <v>9.6470588235294112</v>
      </c>
      <c r="U86" s="514">
        <f t="shared" si="53"/>
        <v>6.666666666666667</v>
      </c>
      <c r="V86" s="514">
        <f t="shared" si="53"/>
        <v>0</v>
      </c>
      <c r="W86" s="514">
        <f t="shared" si="53"/>
        <v>0</v>
      </c>
      <c r="X86" s="514">
        <f t="shared" si="53"/>
        <v>0</v>
      </c>
      <c r="Y86" s="514">
        <f t="shared" si="53"/>
        <v>0</v>
      </c>
      <c r="Z86" s="514">
        <f t="shared" si="53"/>
        <v>0</v>
      </c>
      <c r="AA86" s="514">
        <f t="shared" si="53"/>
        <v>0</v>
      </c>
      <c r="AB86" s="514">
        <f t="shared" si="53"/>
        <v>0</v>
      </c>
      <c r="AC86" s="514">
        <f t="shared" si="53"/>
        <v>0</v>
      </c>
      <c r="AD86" s="514">
        <f t="shared" si="53"/>
        <v>0</v>
      </c>
      <c r="AE86" s="514">
        <f t="shared" si="53"/>
        <v>0</v>
      </c>
      <c r="AF86" s="514">
        <f t="shared" si="53"/>
        <v>0</v>
      </c>
      <c r="AG86" s="514">
        <f t="shared" si="53"/>
        <v>0</v>
      </c>
      <c r="AH86" s="514">
        <f t="shared" si="53"/>
        <v>0</v>
      </c>
      <c r="AI86" s="514">
        <f t="shared" si="53"/>
        <v>0</v>
      </c>
      <c r="AJ86" s="514">
        <f t="shared" si="53"/>
        <v>0</v>
      </c>
      <c r="AK86" s="514">
        <f t="shared" si="53"/>
        <v>0</v>
      </c>
      <c r="AL86" s="514">
        <f t="shared" si="53"/>
        <v>1</v>
      </c>
      <c r="AM86" s="514">
        <f t="shared" si="53"/>
        <v>1</v>
      </c>
      <c r="AN86" s="514">
        <f t="shared" si="53"/>
        <v>0</v>
      </c>
      <c r="AO86" s="514">
        <f t="shared" si="53"/>
        <v>0</v>
      </c>
      <c r="AP86" s="514">
        <f t="shared" si="53"/>
        <v>0</v>
      </c>
      <c r="AQ86" s="514">
        <f t="shared" si="53"/>
        <v>0</v>
      </c>
      <c r="AR86" s="514">
        <f t="shared" si="53"/>
        <v>0</v>
      </c>
      <c r="AS86" s="514">
        <f t="shared" si="53"/>
        <v>0</v>
      </c>
      <c r="AT86" s="514">
        <f t="shared" si="53"/>
        <v>0</v>
      </c>
      <c r="AU86" s="514">
        <f t="shared" si="53"/>
        <v>0</v>
      </c>
      <c r="AV86" s="514">
        <f t="shared" si="53"/>
        <v>0</v>
      </c>
      <c r="AW86" s="514">
        <f t="shared" si="53"/>
        <v>0</v>
      </c>
      <c r="AX86" s="514">
        <f t="shared" si="53"/>
        <v>0</v>
      </c>
      <c r="AY86" s="514">
        <f t="shared" si="53"/>
        <v>0</v>
      </c>
      <c r="AZ86" s="514">
        <f t="shared" si="53"/>
        <v>0</v>
      </c>
      <c r="BA86" s="514">
        <f t="shared" si="53"/>
        <v>0</v>
      </c>
      <c r="BB86" s="514">
        <f t="shared" si="53"/>
        <v>0</v>
      </c>
      <c r="BC86" s="514">
        <f t="shared" si="53"/>
        <v>0</v>
      </c>
      <c r="BD86" s="514">
        <f t="shared" si="53"/>
        <v>0</v>
      </c>
      <c r="BE86" s="514">
        <f t="shared" si="53"/>
        <v>0</v>
      </c>
      <c r="BF86" s="514">
        <f t="shared" si="53"/>
        <v>0</v>
      </c>
      <c r="BG86" s="514">
        <f t="shared" si="53"/>
        <v>0</v>
      </c>
      <c r="BH86" s="514">
        <f t="shared" si="53"/>
        <v>0</v>
      </c>
      <c r="BI86" s="514">
        <f t="shared" si="53"/>
        <v>0</v>
      </c>
      <c r="BJ86" s="514">
        <f t="shared" si="53"/>
        <v>0</v>
      </c>
      <c r="BK86" s="514">
        <f t="shared" si="53"/>
        <v>0</v>
      </c>
      <c r="BL86" s="514">
        <f t="shared" si="53"/>
        <v>0</v>
      </c>
      <c r="BM86" s="514">
        <f t="shared" si="53"/>
        <v>0</v>
      </c>
      <c r="BN86" s="514">
        <f t="shared" si="53"/>
        <v>0</v>
      </c>
      <c r="BO86" s="514">
        <f t="shared" si="53"/>
        <v>0</v>
      </c>
      <c r="BP86" s="514">
        <f t="shared" ref="BP86:BV86" si="54">BP83</f>
        <v>0</v>
      </c>
      <c r="BQ86" s="514">
        <f t="shared" si="54"/>
        <v>0</v>
      </c>
      <c r="BR86" s="514">
        <f t="shared" si="54"/>
        <v>0</v>
      </c>
      <c r="BS86" s="514">
        <f t="shared" si="54"/>
        <v>0</v>
      </c>
      <c r="BT86" s="514">
        <f t="shared" si="54"/>
        <v>0</v>
      </c>
      <c r="BU86" s="514">
        <f t="shared" si="54"/>
        <v>0</v>
      </c>
      <c r="BV86" s="515">
        <f t="shared" si="54"/>
        <v>12</v>
      </c>
      <c r="BW86" s="245"/>
    </row>
    <row r="87" spans="1:75">
      <c r="A87" s="656"/>
      <c r="B87" s="454" t="s">
        <v>277</v>
      </c>
      <c r="C87" s="319"/>
      <c r="D87" s="319"/>
      <c r="E87" s="319"/>
      <c r="F87" s="319"/>
      <c r="G87" s="320"/>
      <c r="H87" s="320"/>
      <c r="I87" s="320"/>
      <c r="J87" s="320"/>
      <c r="K87" s="320"/>
      <c r="L87" s="320"/>
      <c r="M87" s="320"/>
      <c r="N87" s="321"/>
      <c r="O87" s="419">
        <f>O84</f>
        <v>0</v>
      </c>
      <c r="P87" s="420">
        <f t="shared" ref="P87:BV87" si="55">P84</f>
        <v>0</v>
      </c>
      <c r="Q87" s="420">
        <f t="shared" si="55"/>
        <v>9.1111111111111107</v>
      </c>
      <c r="R87" s="420">
        <f t="shared" si="55"/>
        <v>9.6470588235294112</v>
      </c>
      <c r="S87" s="420">
        <f t="shared" si="55"/>
        <v>9.8095238095238102</v>
      </c>
      <c r="T87" s="420">
        <f t="shared" si="55"/>
        <v>9.6470588235294112</v>
      </c>
      <c r="U87" s="420">
        <f t="shared" si="55"/>
        <v>6.666666666666667</v>
      </c>
      <c r="V87" s="420">
        <f t="shared" si="55"/>
        <v>0</v>
      </c>
      <c r="W87" s="420">
        <f t="shared" si="55"/>
        <v>0</v>
      </c>
      <c r="X87" s="420">
        <f t="shared" si="55"/>
        <v>0</v>
      </c>
      <c r="Y87" s="420">
        <f t="shared" si="55"/>
        <v>0</v>
      </c>
      <c r="Z87" s="420">
        <f t="shared" si="55"/>
        <v>0</v>
      </c>
      <c r="AA87" s="420">
        <f t="shared" si="55"/>
        <v>0</v>
      </c>
      <c r="AB87" s="420">
        <f t="shared" si="55"/>
        <v>0</v>
      </c>
      <c r="AC87" s="420">
        <f t="shared" si="55"/>
        <v>0</v>
      </c>
      <c r="AD87" s="420">
        <f t="shared" si="55"/>
        <v>0</v>
      </c>
      <c r="AE87" s="420">
        <f t="shared" si="55"/>
        <v>0</v>
      </c>
      <c r="AF87" s="420">
        <f t="shared" si="55"/>
        <v>0</v>
      </c>
      <c r="AG87" s="420">
        <f t="shared" si="55"/>
        <v>0</v>
      </c>
      <c r="AH87" s="420">
        <f t="shared" si="55"/>
        <v>0</v>
      </c>
      <c r="AI87" s="420">
        <f t="shared" si="55"/>
        <v>0</v>
      </c>
      <c r="AJ87" s="420">
        <f t="shared" si="55"/>
        <v>0</v>
      </c>
      <c r="AK87" s="420">
        <f t="shared" si="55"/>
        <v>0</v>
      </c>
      <c r="AL87" s="420">
        <f t="shared" si="55"/>
        <v>1</v>
      </c>
      <c r="AM87" s="420">
        <f t="shared" si="55"/>
        <v>1</v>
      </c>
      <c r="AN87" s="420">
        <f t="shared" si="55"/>
        <v>0</v>
      </c>
      <c r="AO87" s="420">
        <f t="shared" si="55"/>
        <v>0</v>
      </c>
      <c r="AP87" s="420">
        <f t="shared" si="55"/>
        <v>0</v>
      </c>
      <c r="AQ87" s="420">
        <f t="shared" si="55"/>
        <v>0</v>
      </c>
      <c r="AR87" s="420">
        <f t="shared" si="55"/>
        <v>0</v>
      </c>
      <c r="AS87" s="420">
        <f t="shared" si="55"/>
        <v>0</v>
      </c>
      <c r="AT87" s="420">
        <f t="shared" si="55"/>
        <v>0</v>
      </c>
      <c r="AU87" s="420">
        <f t="shared" si="55"/>
        <v>0</v>
      </c>
      <c r="AV87" s="420">
        <f t="shared" si="55"/>
        <v>0</v>
      </c>
      <c r="AW87" s="420">
        <f t="shared" si="55"/>
        <v>0</v>
      </c>
      <c r="AX87" s="420">
        <f t="shared" si="55"/>
        <v>0</v>
      </c>
      <c r="AY87" s="420">
        <f t="shared" si="55"/>
        <v>0</v>
      </c>
      <c r="AZ87" s="420">
        <f t="shared" si="55"/>
        <v>0</v>
      </c>
      <c r="BA87" s="420">
        <f t="shared" si="55"/>
        <v>0</v>
      </c>
      <c r="BB87" s="420">
        <f t="shared" si="55"/>
        <v>0</v>
      </c>
      <c r="BC87" s="420">
        <f t="shared" si="55"/>
        <v>0</v>
      </c>
      <c r="BD87" s="420">
        <f t="shared" si="55"/>
        <v>2</v>
      </c>
      <c r="BE87" s="420">
        <f t="shared" si="55"/>
        <v>0</v>
      </c>
      <c r="BF87" s="420">
        <f t="shared" si="55"/>
        <v>0</v>
      </c>
      <c r="BG87" s="420">
        <f t="shared" si="55"/>
        <v>0</v>
      </c>
      <c r="BH87" s="420">
        <f t="shared" si="55"/>
        <v>2</v>
      </c>
      <c r="BI87" s="420">
        <f t="shared" si="55"/>
        <v>0</v>
      </c>
      <c r="BJ87" s="420">
        <f t="shared" si="55"/>
        <v>0</v>
      </c>
      <c r="BK87" s="420">
        <f t="shared" si="55"/>
        <v>0</v>
      </c>
      <c r="BL87" s="420">
        <f t="shared" si="55"/>
        <v>0</v>
      </c>
      <c r="BM87" s="420">
        <f t="shared" si="55"/>
        <v>0</v>
      </c>
      <c r="BN87" s="420">
        <f t="shared" si="55"/>
        <v>0</v>
      </c>
      <c r="BO87" s="420">
        <f t="shared" si="55"/>
        <v>0</v>
      </c>
      <c r="BP87" s="420">
        <f t="shared" si="55"/>
        <v>0</v>
      </c>
      <c r="BQ87" s="420">
        <f t="shared" si="55"/>
        <v>0</v>
      </c>
      <c r="BR87" s="420">
        <f t="shared" si="55"/>
        <v>0</v>
      </c>
      <c r="BS87" s="420">
        <f t="shared" si="55"/>
        <v>0</v>
      </c>
      <c r="BT87" s="420">
        <f t="shared" si="55"/>
        <v>0</v>
      </c>
      <c r="BU87" s="420">
        <f t="shared" si="55"/>
        <v>0</v>
      </c>
      <c r="BV87" s="421">
        <f t="shared" si="55"/>
        <v>12</v>
      </c>
      <c r="BW87" s="245"/>
    </row>
    <row r="88" spans="1:75">
      <c r="A88" s="656"/>
      <c r="B88" s="455" t="s">
        <v>262</v>
      </c>
      <c r="C88" s="322"/>
      <c r="D88" s="322"/>
      <c r="E88" s="322"/>
      <c r="F88" s="322"/>
      <c r="G88" s="322"/>
      <c r="H88" s="322"/>
      <c r="I88" s="323"/>
      <c r="J88" s="323"/>
      <c r="K88" s="324"/>
      <c r="L88" s="324"/>
      <c r="M88" s="324"/>
      <c r="N88" s="325"/>
      <c r="O88" s="277"/>
      <c r="P88" s="248"/>
      <c r="Q88" s="248"/>
      <c r="R88" s="248"/>
      <c r="S88" s="248"/>
      <c r="T88" s="248"/>
      <c r="U88" s="248"/>
      <c r="V88" s="248"/>
      <c r="W88" s="226"/>
      <c r="X88" s="226"/>
      <c r="Y88" s="226"/>
      <c r="Z88" s="251"/>
      <c r="AA88" s="251"/>
      <c r="AB88" s="251"/>
      <c r="AC88" s="251"/>
      <c r="AD88" s="251"/>
      <c r="AE88" s="251"/>
      <c r="AF88" s="251"/>
      <c r="AG88" s="251"/>
      <c r="AH88" s="251"/>
      <c r="AI88" s="226"/>
      <c r="AJ88" s="251"/>
      <c r="AK88" s="251"/>
      <c r="AL88" s="251"/>
      <c r="AM88" s="251"/>
      <c r="AN88" s="251"/>
      <c r="AO88" s="251"/>
      <c r="AP88" s="251"/>
      <c r="AQ88" s="251"/>
      <c r="AR88" s="251"/>
      <c r="AS88" s="226"/>
      <c r="AT88" s="251"/>
      <c r="AU88" s="251"/>
      <c r="AV88" s="251"/>
      <c r="AW88" s="251"/>
      <c r="AX88" s="251"/>
      <c r="AY88" s="251"/>
      <c r="AZ88" s="251"/>
      <c r="BA88" s="251"/>
      <c r="BB88" s="251"/>
      <c r="BC88" s="226"/>
      <c r="BD88" s="251"/>
      <c r="BE88" s="251"/>
      <c r="BF88" s="251"/>
      <c r="BG88" s="251"/>
      <c r="BH88" s="251"/>
      <c r="BI88" s="251"/>
      <c r="BJ88" s="251"/>
      <c r="BK88" s="251"/>
      <c r="BL88" s="251"/>
      <c r="BM88" s="226"/>
      <c r="BN88" s="251"/>
      <c r="BO88" s="251"/>
      <c r="BP88" s="251"/>
      <c r="BQ88" s="251"/>
      <c r="BR88" s="251"/>
      <c r="BS88" s="251"/>
      <c r="BT88" s="251"/>
      <c r="BU88" s="251"/>
      <c r="BV88" s="252"/>
      <c r="BW88" s="245"/>
    </row>
    <row r="89" spans="1:75">
      <c r="A89" s="656"/>
      <c r="B89" s="455" t="s">
        <v>129</v>
      </c>
      <c r="C89" s="322"/>
      <c r="D89" s="326"/>
      <c r="E89" s="326"/>
      <c r="F89" s="326"/>
      <c r="G89" s="326"/>
      <c r="H89" s="326"/>
      <c r="I89" s="326"/>
      <c r="J89" s="326"/>
      <c r="K89" s="324"/>
      <c r="L89" s="324"/>
      <c r="M89" s="324"/>
      <c r="N89" s="325"/>
      <c r="O89" s="277"/>
      <c r="P89" s="248"/>
      <c r="Q89" s="248"/>
      <c r="R89" s="248"/>
      <c r="S89" s="248"/>
      <c r="T89" s="248"/>
      <c r="U89" s="248"/>
      <c r="V89" s="248"/>
      <c r="W89" s="226"/>
      <c r="X89" s="226"/>
      <c r="Y89" s="226"/>
      <c r="Z89" s="251"/>
      <c r="AA89" s="251"/>
      <c r="AB89" s="251"/>
      <c r="AC89" s="251"/>
      <c r="AD89" s="251"/>
      <c r="AE89" s="251"/>
      <c r="AF89" s="251"/>
      <c r="AG89" s="251"/>
      <c r="AH89" s="251"/>
      <c r="AI89" s="226"/>
      <c r="AJ89" s="251"/>
      <c r="AK89" s="251"/>
      <c r="AL89" s="251"/>
      <c r="AM89" s="251"/>
      <c r="AN89" s="251"/>
      <c r="AO89" s="251"/>
      <c r="AP89" s="251"/>
      <c r="AQ89" s="251"/>
      <c r="AR89" s="251"/>
      <c r="AS89" s="226"/>
      <c r="AT89" s="251"/>
      <c r="AU89" s="251"/>
      <c r="AV89" s="251"/>
      <c r="AW89" s="251"/>
      <c r="AX89" s="251"/>
      <c r="AY89" s="251"/>
      <c r="AZ89" s="251"/>
      <c r="BA89" s="251"/>
      <c r="BB89" s="251"/>
      <c r="BC89" s="226"/>
      <c r="BD89" s="251"/>
      <c r="BE89" s="251"/>
      <c r="BF89" s="251"/>
      <c r="BG89" s="251"/>
      <c r="BH89" s="251"/>
      <c r="BI89" s="251"/>
      <c r="BJ89" s="251"/>
      <c r="BK89" s="251"/>
      <c r="BL89" s="251"/>
      <c r="BM89" s="226"/>
      <c r="BN89" s="251"/>
      <c r="BO89" s="251"/>
      <c r="BP89" s="251"/>
      <c r="BQ89" s="251"/>
      <c r="BR89" s="251"/>
      <c r="BS89" s="251"/>
      <c r="BT89" s="251"/>
      <c r="BU89" s="251"/>
      <c r="BV89" s="252"/>
      <c r="BW89" s="245"/>
    </row>
    <row r="90" spans="1:75">
      <c r="A90" s="656"/>
      <c r="B90" s="455" t="s">
        <v>432</v>
      </c>
      <c r="C90" s="322"/>
      <c r="D90" s="322"/>
      <c r="E90" s="322"/>
      <c r="F90" s="322"/>
      <c r="G90" s="322"/>
      <c r="H90" s="322"/>
      <c r="I90" s="322"/>
      <c r="J90" s="322"/>
      <c r="K90" s="324"/>
      <c r="L90" s="324"/>
      <c r="M90" s="324"/>
      <c r="N90" s="325"/>
      <c r="O90" s="277"/>
      <c r="P90" s="248"/>
      <c r="Q90" s="248"/>
      <c r="R90" s="248"/>
      <c r="S90" s="248"/>
      <c r="T90" s="248"/>
      <c r="U90" s="248"/>
      <c r="V90" s="248"/>
      <c r="W90" s="226"/>
      <c r="X90" s="226"/>
      <c r="Y90" s="226"/>
      <c r="Z90" s="251"/>
      <c r="AA90" s="251"/>
      <c r="AB90" s="251"/>
      <c r="AC90" s="251"/>
      <c r="AD90" s="251"/>
      <c r="AE90" s="251"/>
      <c r="AF90" s="251"/>
      <c r="AG90" s="251"/>
      <c r="AH90" s="251"/>
      <c r="AI90" s="226"/>
      <c r="AJ90" s="251"/>
      <c r="AK90" s="251"/>
      <c r="AL90" s="251"/>
      <c r="AM90" s="251"/>
      <c r="AN90" s="251"/>
      <c r="AO90" s="251"/>
      <c r="AP90" s="251"/>
      <c r="AQ90" s="251"/>
      <c r="AR90" s="251"/>
      <c r="AS90" s="226"/>
      <c r="AT90" s="251"/>
      <c r="AU90" s="251"/>
      <c r="AV90" s="251"/>
      <c r="AW90" s="251"/>
      <c r="AX90" s="251"/>
      <c r="AY90" s="251"/>
      <c r="AZ90" s="251"/>
      <c r="BA90" s="251"/>
      <c r="BB90" s="251"/>
      <c r="BC90" s="226"/>
      <c r="BD90" s="251"/>
      <c r="BE90" s="251"/>
      <c r="BF90" s="251"/>
      <c r="BG90" s="251"/>
      <c r="BH90" s="251"/>
      <c r="BI90" s="251"/>
      <c r="BJ90" s="251"/>
      <c r="BK90" s="251"/>
      <c r="BL90" s="251"/>
      <c r="BM90" s="226"/>
      <c r="BN90" s="251"/>
      <c r="BO90" s="251"/>
      <c r="BP90" s="251"/>
      <c r="BQ90" s="251"/>
      <c r="BR90" s="251"/>
      <c r="BS90" s="251"/>
      <c r="BT90" s="251"/>
      <c r="BU90" s="251"/>
      <c r="BV90" s="252"/>
      <c r="BW90" s="245"/>
    </row>
    <row r="91" spans="1:75" ht="15.75" thickBot="1">
      <c r="A91" s="656"/>
      <c r="B91" s="456" t="s">
        <v>126</v>
      </c>
      <c r="C91" s="327"/>
      <c r="D91" s="327"/>
      <c r="E91" s="327"/>
      <c r="F91" s="327"/>
      <c r="G91" s="327"/>
      <c r="H91" s="327"/>
      <c r="I91" s="327"/>
      <c r="J91" s="327"/>
      <c r="K91" s="327"/>
      <c r="L91" s="327"/>
      <c r="M91" s="327"/>
      <c r="N91" s="328"/>
      <c r="O91" s="458"/>
      <c r="P91" s="264"/>
      <c r="Q91" s="264"/>
      <c r="R91" s="264"/>
      <c r="S91" s="264"/>
      <c r="T91" s="264"/>
      <c r="U91" s="264"/>
      <c r="V91" s="264"/>
      <c r="W91" s="459"/>
      <c r="X91" s="459"/>
      <c r="Y91" s="459"/>
      <c r="Z91" s="460"/>
      <c r="AA91" s="460"/>
      <c r="AB91" s="460"/>
      <c r="AC91" s="460"/>
      <c r="AD91" s="460"/>
      <c r="AE91" s="460"/>
      <c r="AF91" s="460"/>
      <c r="AG91" s="460"/>
      <c r="AH91" s="460"/>
      <c r="AI91" s="459"/>
      <c r="AJ91" s="460"/>
      <c r="AK91" s="460"/>
      <c r="AL91" s="460"/>
      <c r="AM91" s="460"/>
      <c r="AN91" s="460"/>
      <c r="AO91" s="460"/>
      <c r="AP91" s="460"/>
      <c r="AQ91" s="460"/>
      <c r="AR91" s="460"/>
      <c r="AS91" s="459"/>
      <c r="AT91" s="460"/>
      <c r="AU91" s="460"/>
      <c r="AV91" s="460"/>
      <c r="AW91" s="460"/>
      <c r="AX91" s="460"/>
      <c r="AY91" s="460"/>
      <c r="AZ91" s="460"/>
      <c r="BA91" s="460"/>
      <c r="BB91" s="460"/>
      <c r="BC91" s="459"/>
      <c r="BD91" s="460"/>
      <c r="BE91" s="460"/>
      <c r="BF91" s="460"/>
      <c r="BG91" s="460"/>
      <c r="BH91" s="460"/>
      <c r="BI91" s="460"/>
      <c r="BJ91" s="460"/>
      <c r="BK91" s="460"/>
      <c r="BL91" s="460"/>
      <c r="BM91" s="459"/>
      <c r="BN91" s="460"/>
      <c r="BO91" s="460"/>
      <c r="BP91" s="460"/>
      <c r="BQ91" s="460"/>
      <c r="BR91" s="460"/>
      <c r="BS91" s="460"/>
      <c r="BT91" s="460"/>
      <c r="BU91" s="460"/>
      <c r="BV91" s="457"/>
      <c r="BW91" s="245"/>
    </row>
    <row r="92" spans="1:75" s="451" customFormat="1" ht="43.5" thickBot="1">
      <c r="A92" s="656"/>
      <c r="B92" s="473" t="s">
        <v>449</v>
      </c>
      <c r="C92" s="474"/>
      <c r="D92" s="475"/>
      <c r="E92" s="475"/>
      <c r="F92" s="475"/>
      <c r="G92" s="476"/>
      <c r="H92" s="475"/>
      <c r="I92" s="475"/>
      <c r="J92" s="475"/>
      <c r="K92" s="475"/>
      <c r="L92" s="475"/>
      <c r="M92" s="475"/>
      <c r="N92" s="477"/>
      <c r="O92" s="478"/>
      <c r="P92" s="479"/>
      <c r="Q92" s="479"/>
      <c r="R92" s="479"/>
      <c r="S92" s="479"/>
      <c r="T92" s="479"/>
      <c r="U92" s="479"/>
      <c r="V92" s="480"/>
      <c r="W92" s="481"/>
      <c r="X92" s="482"/>
      <c r="Y92" s="482"/>
      <c r="Z92" s="482"/>
      <c r="AA92" s="482"/>
      <c r="AB92" s="482"/>
      <c r="AC92" s="482"/>
      <c r="AD92" s="482"/>
      <c r="AE92" s="482"/>
      <c r="AF92" s="482"/>
      <c r="AG92" s="482"/>
      <c r="AH92" s="482"/>
      <c r="AI92" s="482"/>
      <c r="AJ92" s="482"/>
      <c r="AK92" s="482"/>
      <c r="AL92" s="482"/>
      <c r="AM92" s="482"/>
      <c r="AN92" s="482"/>
      <c r="AO92" s="482"/>
      <c r="AP92" s="482"/>
      <c r="AQ92" s="482"/>
      <c r="AR92" s="482"/>
      <c r="AS92" s="482"/>
      <c r="AT92" s="482"/>
      <c r="AU92" s="482"/>
      <c r="AV92" s="482"/>
      <c r="AW92" s="482"/>
      <c r="AX92" s="482"/>
      <c r="AY92" s="482"/>
      <c r="AZ92" s="482"/>
      <c r="BA92" s="482"/>
      <c r="BB92" s="482"/>
      <c r="BC92" s="482"/>
      <c r="BD92" s="482"/>
      <c r="BE92" s="482"/>
      <c r="BF92" s="482"/>
      <c r="BG92" s="482"/>
      <c r="BH92" s="482"/>
      <c r="BI92" s="482"/>
      <c r="BJ92" s="482"/>
      <c r="BK92" s="482"/>
      <c r="BL92" s="482"/>
      <c r="BM92" s="482"/>
      <c r="BN92" s="482"/>
      <c r="BO92" s="482"/>
      <c r="BP92" s="482"/>
      <c r="BQ92" s="482"/>
      <c r="BR92" s="482"/>
      <c r="BS92" s="482"/>
      <c r="BT92" s="482"/>
      <c r="BU92" s="482"/>
      <c r="BV92" s="483"/>
    </row>
    <row r="93" spans="1:75" s="451" customFormat="1" ht="35.25" customHeight="1" thickBot="1">
      <c r="A93" s="657"/>
      <c r="B93" s="484" t="s">
        <v>450</v>
      </c>
      <c r="C93" s="485"/>
      <c r="D93" s="486"/>
      <c r="E93" s="486"/>
      <c r="F93" s="486"/>
      <c r="G93" s="487">
        <v>7</v>
      </c>
      <c r="H93" s="488">
        <f>G93*30</f>
        <v>210</v>
      </c>
      <c r="I93" s="486"/>
      <c r="J93" s="486"/>
      <c r="K93" s="486"/>
      <c r="L93" s="486"/>
      <c r="M93" s="486"/>
      <c r="N93" s="489"/>
      <c r="O93" s="478"/>
      <c r="P93" s="479"/>
      <c r="Q93" s="479"/>
      <c r="R93" s="479"/>
      <c r="S93" s="479"/>
      <c r="T93" s="479"/>
      <c r="U93" s="479"/>
      <c r="V93" s="480"/>
      <c r="W93" s="481"/>
      <c r="X93" s="482"/>
      <c r="Y93" s="482"/>
      <c r="Z93" s="482"/>
      <c r="AA93" s="482"/>
      <c r="AB93" s="482"/>
      <c r="AC93" s="482"/>
      <c r="AD93" s="482"/>
      <c r="AE93" s="482"/>
      <c r="AF93" s="482"/>
      <c r="AG93" s="482"/>
      <c r="AH93" s="482"/>
      <c r="AI93" s="482"/>
      <c r="AJ93" s="482"/>
      <c r="AK93" s="482"/>
      <c r="AL93" s="482"/>
      <c r="AM93" s="482"/>
      <c r="AN93" s="482"/>
      <c r="AO93" s="482"/>
      <c r="AP93" s="482"/>
      <c r="AQ93" s="482"/>
      <c r="AR93" s="482"/>
      <c r="AS93" s="482"/>
      <c r="AT93" s="482"/>
      <c r="AU93" s="482"/>
      <c r="AV93" s="482"/>
      <c r="AW93" s="482"/>
      <c r="AX93" s="482"/>
      <c r="AY93" s="482"/>
      <c r="AZ93" s="482"/>
      <c r="BA93" s="482"/>
      <c r="BB93" s="482"/>
      <c r="BC93" s="482"/>
      <c r="BD93" s="482"/>
      <c r="BE93" s="482"/>
      <c r="BF93" s="482"/>
      <c r="BG93" s="482"/>
      <c r="BH93" s="482"/>
      <c r="BI93" s="482"/>
      <c r="BJ93" s="482"/>
      <c r="BK93" s="482"/>
      <c r="BL93" s="482"/>
      <c r="BM93" s="482"/>
      <c r="BN93" s="482"/>
      <c r="BO93" s="482"/>
      <c r="BP93" s="482"/>
      <c r="BQ93" s="482"/>
      <c r="BR93" s="482"/>
      <c r="BS93" s="482"/>
      <c r="BT93" s="482"/>
      <c r="BU93" s="482"/>
      <c r="BV93" s="483"/>
    </row>
    <row r="94" spans="1:75" s="451" customFormat="1" ht="102.75" customHeight="1">
      <c r="A94" s="461"/>
      <c r="B94" s="659" t="s">
        <v>457</v>
      </c>
      <c r="C94" s="659"/>
      <c r="D94" s="659"/>
      <c r="E94" s="659"/>
      <c r="F94" s="659"/>
      <c r="G94" s="659"/>
      <c r="H94" s="659"/>
      <c r="I94" s="659"/>
      <c r="J94" s="659"/>
      <c r="K94" s="659"/>
      <c r="L94" s="659"/>
      <c r="M94" s="659"/>
      <c r="N94" s="659"/>
      <c r="O94" s="659"/>
      <c r="P94" s="659"/>
      <c r="Q94" s="659"/>
      <c r="R94" s="659"/>
      <c r="S94" s="659"/>
      <c r="T94" s="659"/>
      <c r="U94" s="659"/>
      <c r="V94" s="659"/>
      <c r="W94" s="659"/>
      <c r="X94" s="659"/>
      <c r="Y94" s="659"/>
      <c r="Z94" s="659"/>
      <c r="AA94" s="659"/>
      <c r="AB94" s="659"/>
      <c r="AC94" s="659"/>
      <c r="AD94" s="659"/>
      <c r="AE94" s="659"/>
      <c r="AF94" s="659"/>
      <c r="AG94" s="659"/>
      <c r="AH94" s="659"/>
      <c r="AI94" s="659"/>
      <c r="AJ94" s="659"/>
      <c r="AK94" s="659"/>
      <c r="AL94" s="659"/>
      <c r="AM94" s="659"/>
      <c r="AN94" s="659"/>
      <c r="AO94" s="659"/>
      <c r="AP94" s="659"/>
      <c r="AQ94" s="659"/>
      <c r="AR94" s="659"/>
      <c r="AS94" s="659"/>
      <c r="AT94" s="659"/>
      <c r="AU94" s="659"/>
      <c r="AV94" s="659"/>
      <c r="AW94" s="659"/>
      <c r="AX94" s="659"/>
      <c r="AY94" s="659"/>
      <c r="AZ94" s="659"/>
      <c r="BA94" s="659"/>
      <c r="BB94" s="659"/>
      <c r="BC94" s="659"/>
      <c r="BD94" s="659"/>
      <c r="BE94" s="659"/>
      <c r="BF94" s="659"/>
      <c r="BG94" s="659"/>
      <c r="BH94" s="659"/>
      <c r="BI94" s="659"/>
      <c r="BJ94" s="659"/>
      <c r="BK94" s="659"/>
      <c r="BL94" s="659"/>
      <c r="BM94" s="659"/>
      <c r="BN94" s="659"/>
      <c r="BO94" s="659"/>
      <c r="BP94" s="659"/>
      <c r="BQ94" s="659"/>
      <c r="BR94" s="659"/>
      <c r="BS94" s="659"/>
      <c r="BT94" s="659"/>
      <c r="BU94" s="659"/>
      <c r="BV94" s="659"/>
    </row>
    <row r="95" spans="1:75" s="451" customFormat="1" ht="80.25" customHeight="1">
      <c r="A95" s="461"/>
      <c r="B95" s="658" t="s">
        <v>451</v>
      </c>
      <c r="C95" s="658"/>
      <c r="D95" s="658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  <c r="P95" s="658"/>
      <c r="Q95" s="658"/>
      <c r="R95" s="658"/>
      <c r="S95" s="658"/>
      <c r="T95" s="658"/>
      <c r="U95" s="658"/>
      <c r="V95" s="658"/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8"/>
      <c r="AK95" s="658"/>
      <c r="AL95" s="658"/>
      <c r="AM95" s="658"/>
      <c r="AN95" s="658"/>
      <c r="AO95" s="658"/>
      <c r="AP95" s="658"/>
      <c r="AQ95" s="658"/>
      <c r="AR95" s="658"/>
      <c r="AS95" s="658"/>
      <c r="AT95" s="658"/>
      <c r="AU95" s="658"/>
      <c r="AV95" s="658"/>
      <c r="AW95" s="658"/>
      <c r="AX95" s="658"/>
      <c r="AY95" s="658"/>
      <c r="AZ95" s="658"/>
      <c r="BA95" s="658"/>
      <c r="BB95" s="658"/>
      <c r="BC95" s="658"/>
      <c r="BD95" s="658"/>
      <c r="BE95" s="658"/>
      <c r="BF95" s="658"/>
      <c r="BG95" s="658"/>
      <c r="BH95" s="658"/>
      <c r="BI95" s="658"/>
      <c r="BJ95" s="658"/>
      <c r="BK95" s="658"/>
      <c r="BL95" s="658"/>
      <c r="BM95" s="658"/>
      <c r="BN95" s="658"/>
      <c r="BO95" s="658"/>
      <c r="BP95" s="658"/>
      <c r="BQ95" s="658"/>
      <c r="BR95" s="658"/>
      <c r="BS95" s="658"/>
      <c r="BT95" s="658"/>
      <c r="BU95" s="658"/>
      <c r="BV95" s="658"/>
    </row>
    <row r="96" spans="1:75" s="451" customFormat="1" ht="24" customHeight="1">
      <c r="A96" s="461"/>
      <c r="B96" s="658" t="s">
        <v>452</v>
      </c>
      <c r="C96" s="658"/>
      <c r="D96" s="658"/>
      <c r="E96" s="658"/>
      <c r="F96" s="658"/>
      <c r="G96" s="658"/>
      <c r="H96" s="658"/>
      <c r="I96" s="658"/>
      <c r="J96" s="658"/>
      <c r="K96" s="658"/>
      <c r="L96" s="658"/>
      <c r="M96" s="658"/>
      <c r="N96" s="658"/>
      <c r="O96" s="462"/>
      <c r="P96" s="462"/>
      <c r="Q96" s="462"/>
      <c r="R96" s="462"/>
      <c r="S96" s="462"/>
      <c r="T96" s="462"/>
      <c r="U96" s="462"/>
      <c r="V96" s="462"/>
      <c r="W96" s="450"/>
    </row>
    <row r="97" spans="1:75">
      <c r="A97" s="340"/>
      <c r="B97" s="429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308"/>
      <c r="P97" s="308"/>
      <c r="Q97" s="308"/>
      <c r="R97" s="308"/>
      <c r="S97" s="308"/>
      <c r="T97" s="308"/>
      <c r="U97" s="308"/>
      <c r="V97" s="308"/>
      <c r="W97" s="225"/>
      <c r="X97" s="225"/>
      <c r="Y97" s="225"/>
      <c r="Z97" s="245"/>
      <c r="AA97" s="245"/>
      <c r="AB97" s="245"/>
      <c r="AC97" s="245"/>
      <c r="AD97" s="245"/>
      <c r="AE97" s="245"/>
      <c r="AF97" s="245"/>
      <c r="AG97" s="245"/>
      <c r="AH97" s="245"/>
      <c r="AI97" s="225"/>
      <c r="AJ97" s="245"/>
      <c r="AK97" s="245"/>
      <c r="AL97" s="245"/>
      <c r="AM97" s="245"/>
      <c r="AN97" s="245"/>
      <c r="AO97" s="245"/>
      <c r="AP97" s="245"/>
      <c r="AQ97" s="245"/>
      <c r="AR97" s="245"/>
      <c r="AS97" s="225"/>
      <c r="AT97" s="245"/>
      <c r="AU97" s="245"/>
      <c r="AV97" s="245"/>
      <c r="AW97" s="245"/>
      <c r="AX97" s="245"/>
      <c r="AY97" s="245"/>
      <c r="AZ97" s="245"/>
      <c r="BA97" s="245"/>
      <c r="BB97" s="245"/>
      <c r="BC97" s="225"/>
      <c r="BD97" s="245"/>
      <c r="BE97" s="245"/>
      <c r="BF97" s="245"/>
      <c r="BG97" s="245"/>
      <c r="BH97" s="245"/>
      <c r="BI97" s="245"/>
      <c r="BJ97" s="245"/>
      <c r="BK97" s="245"/>
      <c r="BL97" s="245"/>
      <c r="BM97" s="225"/>
      <c r="BN97" s="245"/>
      <c r="BO97" s="245"/>
      <c r="BP97" s="245"/>
      <c r="BQ97" s="245"/>
      <c r="BR97" s="245"/>
      <c r="BS97" s="245"/>
      <c r="BT97" s="245"/>
      <c r="BU97" s="245"/>
      <c r="BV97" s="245"/>
      <c r="BW97" s="245"/>
    </row>
    <row r="98" spans="1:75" ht="28.5" customHeight="1">
      <c r="A98" s="341"/>
      <c r="B98" s="676" t="s">
        <v>440</v>
      </c>
      <c r="C98" s="676"/>
      <c r="D98" s="676"/>
      <c r="E98" s="676"/>
      <c r="F98" s="676"/>
      <c r="G98" s="676"/>
      <c r="H98" s="676"/>
      <c r="I98" s="676"/>
      <c r="J98" s="676"/>
      <c r="K98" s="676"/>
      <c r="L98" s="676"/>
      <c r="M98" s="676"/>
      <c r="N98" s="676"/>
      <c r="O98" s="676"/>
      <c r="P98" s="676"/>
      <c r="Q98" s="676"/>
      <c r="R98" s="676"/>
      <c r="S98" s="676"/>
      <c r="T98" s="676"/>
      <c r="U98" s="676"/>
      <c r="V98" s="676"/>
      <c r="W98" s="676"/>
      <c r="X98" s="676"/>
      <c r="Y98" s="676"/>
      <c r="Z98" s="676"/>
      <c r="AA98" s="676"/>
      <c r="AB98" s="676"/>
      <c r="AC98" s="676"/>
      <c r="AD98" s="676"/>
      <c r="AE98" s="676"/>
      <c r="AF98" s="676"/>
      <c r="AG98" s="676"/>
      <c r="AH98" s="676"/>
      <c r="AI98" s="676"/>
      <c r="AJ98" s="676"/>
      <c r="AK98" s="676"/>
      <c r="AL98" s="676"/>
      <c r="AM98" s="676"/>
      <c r="AN98" s="676"/>
      <c r="AO98" s="676"/>
      <c r="AP98" s="676"/>
      <c r="AQ98" s="676"/>
      <c r="AR98" s="676"/>
      <c r="AS98" s="676"/>
      <c r="AT98" s="676"/>
      <c r="AU98" s="676"/>
      <c r="AV98" s="676"/>
      <c r="AW98" s="676"/>
      <c r="AX98" s="676"/>
      <c r="AY98" s="676"/>
      <c r="AZ98" s="676"/>
      <c r="BA98" s="676"/>
      <c r="BB98" s="676"/>
      <c r="BC98" s="676"/>
      <c r="BD98" s="676"/>
      <c r="BE98" s="676"/>
      <c r="BF98" s="676"/>
      <c r="BG98" s="676"/>
      <c r="BH98" s="676"/>
      <c r="BI98" s="676"/>
      <c r="BJ98" s="676"/>
      <c r="BK98" s="676"/>
      <c r="BL98" s="676"/>
      <c r="BM98" s="676"/>
      <c r="BN98" s="676"/>
      <c r="BO98" s="676"/>
      <c r="BP98" s="676"/>
      <c r="BQ98" s="676"/>
      <c r="BR98" s="676"/>
      <c r="BS98" s="676"/>
      <c r="BT98" s="676"/>
      <c r="BU98" s="676"/>
      <c r="BV98" s="676"/>
    </row>
    <row r="99" spans="1:75">
      <c r="A99" s="341"/>
      <c r="B99" s="429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45"/>
      <c r="P99" s="245"/>
      <c r="Q99" s="245"/>
      <c r="R99" s="245"/>
      <c r="S99" s="245"/>
      <c r="BV99" s="223"/>
    </row>
    <row r="100" spans="1:75" ht="17.25" customHeight="1">
      <c r="A100" s="340"/>
      <c r="B100" s="645" t="s">
        <v>459</v>
      </c>
      <c r="C100" s="645"/>
      <c r="D100" s="645"/>
      <c r="E100" s="645"/>
      <c r="F100" s="645"/>
      <c r="G100" s="645"/>
      <c r="H100" s="645"/>
      <c r="I100" s="645"/>
      <c r="J100" s="645"/>
      <c r="K100" s="645"/>
      <c r="L100" s="645"/>
      <c r="M100" s="645"/>
      <c r="N100" s="645"/>
      <c r="O100" s="645"/>
      <c r="P100" s="645"/>
      <c r="Q100" s="645"/>
      <c r="R100" s="645"/>
      <c r="S100" s="645"/>
      <c r="T100" s="645"/>
      <c r="U100" s="645"/>
      <c r="V100" s="645"/>
      <c r="W100" s="645"/>
      <c r="X100" s="645"/>
      <c r="Y100" s="645"/>
      <c r="Z100" s="645"/>
      <c r="AA100" s="645"/>
      <c r="AB100" s="645"/>
      <c r="AC100" s="645"/>
      <c r="AD100" s="645"/>
      <c r="AE100" s="645"/>
      <c r="AF100" s="645"/>
      <c r="AG100" s="645"/>
      <c r="AH100" s="645"/>
      <c r="AI100" s="645"/>
      <c r="AJ100" s="645"/>
      <c r="AK100" s="645"/>
      <c r="AL100" s="645"/>
      <c r="AM100" s="645"/>
      <c r="AN100" s="645"/>
      <c r="AO100" s="645"/>
      <c r="AP100" s="645"/>
      <c r="AQ100" s="645"/>
      <c r="AR100" s="645"/>
      <c r="AS100" s="645"/>
      <c r="AT100" s="645"/>
      <c r="AU100" s="645"/>
      <c r="AV100" s="645"/>
      <c r="AW100" s="645"/>
      <c r="AX100" s="645"/>
      <c r="AY100" s="645"/>
      <c r="AZ100" s="645"/>
      <c r="BA100" s="645"/>
      <c r="BB100" s="645"/>
      <c r="BC100" s="645"/>
      <c r="BD100" s="645"/>
      <c r="BE100" s="645"/>
      <c r="BF100" s="645"/>
      <c r="BG100" s="645"/>
      <c r="BH100" s="645"/>
      <c r="BI100" s="645"/>
      <c r="BJ100" s="645"/>
      <c r="BK100" s="645"/>
      <c r="BL100" s="645"/>
      <c r="BM100" s="645"/>
      <c r="BN100" s="645"/>
      <c r="BO100" s="645"/>
      <c r="BP100" s="645"/>
      <c r="BQ100" s="645"/>
      <c r="BR100" s="645"/>
      <c r="BS100" s="645"/>
      <c r="BT100" s="645"/>
      <c r="BU100" s="645"/>
      <c r="BV100" s="645"/>
    </row>
    <row r="101" spans="1:75">
      <c r="A101" s="340"/>
      <c r="B101" s="429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45"/>
      <c r="P101" s="245"/>
      <c r="Q101" s="245"/>
      <c r="R101" s="245"/>
      <c r="S101" s="245"/>
      <c r="BV101" s="223"/>
    </row>
    <row r="102" spans="1:75">
      <c r="A102" s="340"/>
      <c r="B102" s="430" t="s">
        <v>441</v>
      </c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45"/>
      <c r="P102" s="245"/>
      <c r="Q102" s="245"/>
      <c r="R102" s="245"/>
      <c r="S102" s="245"/>
      <c r="BV102" s="223"/>
    </row>
    <row r="103" spans="1:75">
      <c r="A103" s="340"/>
      <c r="B103" s="430"/>
      <c r="C103" s="329"/>
      <c r="D103" s="329"/>
      <c r="E103" s="329"/>
      <c r="F103" s="329"/>
      <c r="G103" s="329"/>
      <c r="H103" s="329"/>
      <c r="I103" s="237"/>
      <c r="J103" s="237"/>
      <c r="K103" s="237"/>
      <c r="L103" s="237"/>
      <c r="M103" s="237"/>
      <c r="N103" s="237"/>
      <c r="O103" s="245"/>
      <c r="P103" s="245"/>
      <c r="Q103" s="245"/>
      <c r="R103" s="245"/>
      <c r="S103" s="245"/>
      <c r="BV103" s="223"/>
    </row>
    <row r="104" spans="1:75">
      <c r="A104" s="340"/>
      <c r="B104" s="430" t="s">
        <v>428</v>
      </c>
      <c r="C104" s="329"/>
      <c r="D104" s="329"/>
      <c r="E104" s="329"/>
      <c r="F104" s="329"/>
      <c r="G104" s="329"/>
      <c r="H104" s="329"/>
      <c r="I104" s="237"/>
      <c r="J104" s="237"/>
      <c r="K104" s="237"/>
      <c r="L104" s="237"/>
      <c r="M104" s="237"/>
      <c r="N104" s="237"/>
      <c r="O104" s="245"/>
      <c r="P104" s="245"/>
      <c r="Q104" s="245"/>
      <c r="R104" s="245"/>
      <c r="S104" s="245"/>
      <c r="BV104" s="223"/>
    </row>
    <row r="105" spans="1:75">
      <c r="A105" s="340"/>
      <c r="B105" s="430"/>
      <c r="C105" s="329"/>
      <c r="D105" s="329"/>
      <c r="E105" s="329"/>
      <c r="F105" s="329"/>
      <c r="G105" s="329"/>
      <c r="H105" s="329"/>
      <c r="I105" s="237"/>
      <c r="J105" s="237"/>
      <c r="K105" s="237"/>
      <c r="L105" s="237"/>
      <c r="M105" s="237"/>
      <c r="N105" s="237"/>
      <c r="O105" s="245"/>
      <c r="P105" s="245"/>
      <c r="Q105" s="245"/>
      <c r="R105" s="245"/>
      <c r="S105" s="245"/>
      <c r="BV105" s="223"/>
    </row>
    <row r="106" spans="1:75">
      <c r="A106" s="340"/>
      <c r="B106" s="430" t="s">
        <v>381</v>
      </c>
      <c r="C106" s="231"/>
      <c r="D106" s="231"/>
      <c r="E106" s="231"/>
      <c r="F106" s="231"/>
      <c r="G106" s="231" t="s">
        <v>431</v>
      </c>
      <c r="H106" s="231"/>
      <c r="I106" s="231"/>
      <c r="J106" s="231"/>
      <c r="K106" s="231"/>
      <c r="L106" s="231"/>
      <c r="M106" s="237"/>
      <c r="N106" s="237"/>
      <c r="O106" s="245"/>
      <c r="P106" s="245"/>
      <c r="Q106" s="245"/>
      <c r="R106" s="245"/>
      <c r="S106" s="245"/>
      <c r="BV106" s="223"/>
    </row>
    <row r="107" spans="1:75">
      <c r="A107" s="340"/>
      <c r="B107" s="677"/>
      <c r="C107" s="677"/>
      <c r="D107" s="677"/>
      <c r="E107" s="677"/>
      <c r="F107" s="677"/>
      <c r="G107" s="677"/>
      <c r="H107" s="677"/>
      <c r="I107" s="677"/>
      <c r="J107" s="677"/>
      <c r="K107" s="677"/>
      <c r="L107" s="677"/>
      <c r="M107" s="677"/>
      <c r="N107" s="677"/>
      <c r="O107" s="225"/>
      <c r="P107" s="225"/>
      <c r="Q107" s="225"/>
      <c r="R107" s="225"/>
      <c r="BV107" s="223"/>
    </row>
    <row r="108" spans="1:75">
      <c r="A108" s="340"/>
      <c r="B108" s="430" t="s">
        <v>429</v>
      </c>
      <c r="C108" s="231"/>
      <c r="D108" s="231"/>
      <c r="E108" s="231"/>
      <c r="F108" s="231"/>
      <c r="G108" s="231" t="s">
        <v>430</v>
      </c>
      <c r="H108" s="231"/>
      <c r="I108" s="231"/>
      <c r="J108" s="231"/>
      <c r="K108" s="231"/>
      <c r="L108" s="231"/>
      <c r="M108" s="231"/>
      <c r="N108" s="231"/>
      <c r="O108" s="225"/>
      <c r="P108" s="225"/>
      <c r="Q108" s="225"/>
      <c r="R108" s="225"/>
      <c r="BV108" s="223"/>
    </row>
    <row r="109" spans="1:75">
      <c r="BV109" s="225"/>
    </row>
    <row r="110" spans="1:75">
      <c r="B110" s="431"/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  <c r="AQ110" s="225"/>
      <c r="AR110" s="225"/>
      <c r="AS110" s="225"/>
      <c r="AT110" s="225"/>
      <c r="AU110" s="225"/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5"/>
      <c r="BF110" s="225"/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5"/>
      <c r="BQ110" s="225"/>
      <c r="BR110" s="225"/>
      <c r="BS110" s="225"/>
      <c r="BT110" s="225"/>
      <c r="BU110" s="225"/>
      <c r="BV110" s="225"/>
    </row>
    <row r="111" spans="1:75">
      <c r="B111" s="431"/>
      <c r="C111" s="329"/>
      <c r="D111" s="329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225"/>
      <c r="P111" s="225"/>
      <c r="Q111" s="225"/>
      <c r="R111" s="225"/>
      <c r="S111" s="225"/>
      <c r="T111" s="225"/>
      <c r="U111" s="225"/>
      <c r="V111" s="225"/>
      <c r="W111" s="22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  <c r="AQ111" s="225"/>
      <c r="AR111" s="225"/>
      <c r="AS111" s="225"/>
      <c r="AT111" s="225"/>
      <c r="AU111" s="225"/>
      <c r="AV111" s="225"/>
      <c r="AW111" s="225"/>
      <c r="AX111" s="225"/>
      <c r="AY111" s="225"/>
      <c r="AZ111" s="225"/>
      <c r="BA111" s="225"/>
      <c r="BB111" s="225"/>
      <c r="BC111" s="225"/>
      <c r="BD111" s="225"/>
      <c r="BE111" s="225"/>
      <c r="BF111" s="225"/>
      <c r="BG111" s="225"/>
      <c r="BH111" s="225"/>
      <c r="BI111" s="225"/>
      <c r="BJ111" s="225"/>
      <c r="BK111" s="225"/>
      <c r="BL111" s="225"/>
      <c r="BM111" s="225"/>
      <c r="BN111" s="225"/>
      <c r="BO111" s="225"/>
      <c r="BP111" s="225"/>
      <c r="BQ111" s="225"/>
      <c r="BR111" s="225"/>
      <c r="BS111" s="225"/>
      <c r="BT111" s="225"/>
      <c r="BU111" s="225"/>
      <c r="BV111" s="225"/>
    </row>
    <row r="112" spans="1:75">
      <c r="B112" s="431"/>
      <c r="C112" s="329"/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  <c r="AQ112" s="225"/>
      <c r="AR112" s="225"/>
      <c r="AS112" s="225"/>
      <c r="AT112" s="225"/>
      <c r="AU112" s="225"/>
      <c r="AV112" s="225"/>
      <c r="AW112" s="225"/>
      <c r="AX112" s="225"/>
      <c r="AY112" s="225"/>
      <c r="AZ112" s="225"/>
      <c r="BA112" s="225"/>
      <c r="BB112" s="225"/>
      <c r="BC112" s="225"/>
      <c r="BD112" s="225"/>
      <c r="BE112" s="225"/>
      <c r="BF112" s="225"/>
      <c r="BG112" s="225"/>
      <c r="BH112" s="225"/>
      <c r="BI112" s="225"/>
      <c r="BJ112" s="225"/>
      <c r="BK112" s="225"/>
      <c r="BL112" s="225"/>
      <c r="BM112" s="225"/>
      <c r="BN112" s="225"/>
      <c r="BO112" s="225"/>
      <c r="BP112" s="225"/>
      <c r="BQ112" s="225"/>
      <c r="BR112" s="225"/>
      <c r="BS112" s="225"/>
      <c r="BT112" s="225"/>
      <c r="BU112" s="225"/>
      <c r="BV112" s="225"/>
    </row>
    <row r="113" spans="2:74">
      <c r="B113" s="431"/>
      <c r="C113" s="329"/>
      <c r="D113" s="329"/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225"/>
      <c r="P113" s="225"/>
      <c r="Q113" s="225"/>
      <c r="R113" s="225"/>
      <c r="S113" s="225"/>
      <c r="T113" s="225"/>
      <c r="U113" s="225"/>
      <c r="V113" s="225"/>
      <c r="W113" s="225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  <c r="AQ113" s="225"/>
      <c r="AR113" s="225"/>
      <c r="AS113" s="225"/>
      <c r="AT113" s="225"/>
      <c r="AU113" s="225"/>
      <c r="AV113" s="225"/>
      <c r="AW113" s="225"/>
      <c r="AX113" s="225"/>
      <c r="AY113" s="225"/>
      <c r="AZ113" s="225"/>
      <c r="BA113" s="225"/>
      <c r="BB113" s="225"/>
      <c r="BC113" s="225"/>
      <c r="BD113" s="225"/>
      <c r="BE113" s="225"/>
      <c r="BF113" s="225"/>
      <c r="BG113" s="225"/>
      <c r="BH113" s="225"/>
      <c r="BI113" s="225"/>
      <c r="BJ113" s="225"/>
      <c r="BK113" s="225"/>
      <c r="BL113" s="225"/>
      <c r="BM113" s="225"/>
      <c r="BN113" s="225"/>
      <c r="BO113" s="225"/>
      <c r="BP113" s="225"/>
      <c r="BQ113" s="225"/>
      <c r="BR113" s="225"/>
      <c r="BS113" s="225"/>
      <c r="BT113" s="225"/>
      <c r="BU113" s="225"/>
      <c r="BV113" s="225"/>
    </row>
    <row r="114" spans="2:74">
      <c r="B114" s="431"/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  <c r="AQ114" s="225"/>
      <c r="AR114" s="225"/>
      <c r="AS114" s="225"/>
      <c r="AT114" s="225"/>
      <c r="AU114" s="225"/>
      <c r="AV114" s="225"/>
      <c r="AW114" s="225"/>
      <c r="AX114" s="225"/>
      <c r="AY114" s="225"/>
      <c r="AZ114" s="225"/>
      <c r="BA114" s="225"/>
      <c r="BB114" s="225"/>
      <c r="BC114" s="225"/>
      <c r="BD114" s="225"/>
      <c r="BE114" s="225"/>
      <c r="BF114" s="225"/>
      <c r="BG114" s="225"/>
      <c r="BH114" s="225"/>
      <c r="BI114" s="225"/>
      <c r="BJ114" s="225"/>
      <c r="BK114" s="225"/>
      <c r="BL114" s="225"/>
      <c r="BM114" s="225"/>
      <c r="BN114" s="225"/>
      <c r="BO114" s="225"/>
      <c r="BP114" s="225"/>
      <c r="BQ114" s="225"/>
      <c r="BR114" s="225"/>
      <c r="BS114" s="225"/>
      <c r="BT114" s="225"/>
      <c r="BU114" s="225"/>
      <c r="BV114" s="225"/>
    </row>
    <row r="115" spans="2:74">
      <c r="B115" s="431"/>
      <c r="C115" s="329"/>
      <c r="D115" s="329"/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225"/>
      <c r="P115" s="225"/>
      <c r="Q115" s="225"/>
      <c r="R115" s="225"/>
      <c r="S115" s="225"/>
      <c r="T115" s="225"/>
      <c r="U115" s="225"/>
      <c r="V115" s="225"/>
      <c r="W115" s="225"/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  <c r="AQ115" s="225"/>
      <c r="AR115" s="225"/>
      <c r="AS115" s="225"/>
      <c r="AT115" s="225"/>
      <c r="AU115" s="225"/>
      <c r="AV115" s="225"/>
      <c r="AW115" s="225"/>
      <c r="AX115" s="225"/>
      <c r="AY115" s="225"/>
      <c r="AZ115" s="225"/>
      <c r="BA115" s="225"/>
      <c r="BB115" s="225"/>
      <c r="BC115" s="225"/>
      <c r="BD115" s="225"/>
      <c r="BE115" s="225"/>
      <c r="BF115" s="225"/>
      <c r="BG115" s="225"/>
      <c r="BH115" s="225"/>
      <c r="BI115" s="225"/>
      <c r="BJ115" s="225"/>
      <c r="BK115" s="225"/>
      <c r="BL115" s="225"/>
      <c r="BM115" s="225"/>
      <c r="BN115" s="225"/>
      <c r="BO115" s="225"/>
      <c r="BP115" s="225"/>
      <c r="BQ115" s="225"/>
      <c r="BR115" s="225"/>
      <c r="BS115" s="225"/>
      <c r="BT115" s="225"/>
      <c r="BU115" s="225"/>
      <c r="BV115" s="225"/>
    </row>
    <row r="116" spans="2:74">
      <c r="B116" s="431"/>
      <c r="C116" s="329"/>
      <c r="D116" s="329"/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  <c r="AQ116" s="225"/>
      <c r="AR116" s="225"/>
      <c r="AS116" s="225"/>
      <c r="AT116" s="225"/>
      <c r="AU116" s="225"/>
      <c r="AV116" s="225"/>
      <c r="AW116" s="225"/>
      <c r="AX116" s="225"/>
      <c r="AY116" s="225"/>
      <c r="AZ116" s="225"/>
      <c r="BA116" s="225"/>
      <c r="BB116" s="225"/>
      <c r="BC116" s="225"/>
      <c r="BD116" s="225"/>
      <c r="BE116" s="225"/>
      <c r="BF116" s="225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5"/>
      <c r="BQ116" s="225"/>
      <c r="BR116" s="225"/>
      <c r="BS116" s="225"/>
      <c r="BT116" s="225"/>
      <c r="BU116" s="225"/>
      <c r="BV116" s="225"/>
    </row>
    <row r="117" spans="2:74">
      <c r="B117" s="431"/>
      <c r="C117" s="329"/>
      <c r="D117" s="329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5"/>
      <c r="AP117" s="225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5"/>
      <c r="BI117" s="225"/>
      <c r="BJ117" s="225"/>
      <c r="BK117" s="225"/>
      <c r="BL117" s="225"/>
      <c r="BM117" s="225"/>
      <c r="BN117" s="225"/>
      <c r="BO117" s="225"/>
      <c r="BP117" s="225"/>
      <c r="BQ117" s="225"/>
      <c r="BR117" s="225"/>
      <c r="BS117" s="225"/>
      <c r="BT117" s="225"/>
      <c r="BU117" s="225"/>
      <c r="BV117" s="225"/>
    </row>
    <row r="118" spans="2:74">
      <c r="BV118" s="225"/>
    </row>
    <row r="119" spans="2:74">
      <c r="BV119" s="225"/>
    </row>
    <row r="120" spans="2:74">
      <c r="BV120" s="225"/>
    </row>
    <row r="121" spans="2:74">
      <c r="BV121" s="225"/>
    </row>
    <row r="122" spans="2:74">
      <c r="BV122" s="225"/>
    </row>
    <row r="123" spans="2:74">
      <c r="BV123" s="225"/>
    </row>
    <row r="124" spans="2:74">
      <c r="BV124" s="225"/>
    </row>
    <row r="125" spans="2:74">
      <c r="BV125" s="225"/>
    </row>
    <row r="126" spans="2:74">
      <c r="BV126" s="225"/>
    </row>
    <row r="127" spans="2:74">
      <c r="BV127" s="225"/>
    </row>
    <row r="128" spans="2:74">
      <c r="BV128" s="225"/>
    </row>
    <row r="129" spans="74:74">
      <c r="BV129" s="225"/>
    </row>
    <row r="130" spans="74:74">
      <c r="BV130" s="225"/>
    </row>
    <row r="131" spans="74:74">
      <c r="BV131" s="225"/>
    </row>
    <row r="132" spans="74:74">
      <c r="BV132" s="225"/>
    </row>
    <row r="133" spans="74:74">
      <c r="BV133" s="225"/>
    </row>
    <row r="134" spans="74:74">
      <c r="BV134" s="225"/>
    </row>
    <row r="135" spans="74:74">
      <c r="BV135" s="225"/>
    </row>
    <row r="136" spans="74:74">
      <c r="BV136" s="225"/>
    </row>
    <row r="137" spans="74:74">
      <c r="BV137" s="225"/>
    </row>
    <row r="138" spans="74:74">
      <c r="BV138" s="225"/>
    </row>
    <row r="139" spans="74:74">
      <c r="BV139" s="225"/>
    </row>
    <row r="140" spans="74:74">
      <c r="BV140" s="225"/>
    </row>
    <row r="141" spans="74:74">
      <c r="BV141" s="225"/>
    </row>
    <row r="142" spans="74:74">
      <c r="BV142" s="225"/>
    </row>
    <row r="143" spans="74:74">
      <c r="BV143" s="225"/>
    </row>
    <row r="144" spans="74:74">
      <c r="BV144" s="225"/>
    </row>
    <row r="145" spans="74:74">
      <c r="BV145" s="225"/>
    </row>
    <row r="146" spans="74:74">
      <c r="BV146" s="225"/>
    </row>
    <row r="147" spans="74:74">
      <c r="BV147" s="225"/>
    </row>
    <row r="148" spans="74:74">
      <c r="BV148" s="225"/>
    </row>
    <row r="149" spans="74:74">
      <c r="BV149" s="225"/>
    </row>
    <row r="150" spans="74:74">
      <c r="BV150" s="225"/>
    </row>
    <row r="151" spans="74:74">
      <c r="BV151" s="225"/>
    </row>
    <row r="152" spans="74:74">
      <c r="BV152" s="225"/>
    </row>
    <row r="153" spans="74:74">
      <c r="BV153" s="225"/>
    </row>
    <row r="154" spans="74:74">
      <c r="BV154" s="225"/>
    </row>
    <row r="155" spans="74:74">
      <c r="BV155" s="225"/>
    </row>
    <row r="156" spans="74:74">
      <c r="BV156" s="225"/>
    </row>
    <row r="157" spans="74:74">
      <c r="BV157" s="225"/>
    </row>
    <row r="158" spans="74:74">
      <c r="BV158" s="225"/>
    </row>
    <row r="159" spans="74:74">
      <c r="BV159" s="225"/>
    </row>
    <row r="160" spans="74:74">
      <c r="BV160" s="225"/>
    </row>
    <row r="161" spans="74:74">
      <c r="BV161" s="225"/>
    </row>
    <row r="162" spans="74:74">
      <c r="BV162" s="225"/>
    </row>
    <row r="163" spans="74:74">
      <c r="BV163" s="225"/>
    </row>
    <row r="164" spans="74:74">
      <c r="BV164" s="225"/>
    </row>
    <row r="165" spans="74:74">
      <c r="BV165" s="225"/>
    </row>
    <row r="166" spans="74:74">
      <c r="BV166" s="225"/>
    </row>
    <row r="167" spans="74:74">
      <c r="BV167" s="225"/>
    </row>
    <row r="168" spans="74:74">
      <c r="BV168" s="225"/>
    </row>
    <row r="169" spans="74:74">
      <c r="BV169" s="225"/>
    </row>
    <row r="170" spans="74:74">
      <c r="BV170" s="225"/>
    </row>
    <row r="171" spans="74:74">
      <c r="BV171" s="225"/>
    </row>
    <row r="172" spans="74:74">
      <c r="BV172" s="225"/>
    </row>
    <row r="173" spans="74:74">
      <c r="BV173" s="225"/>
    </row>
    <row r="174" spans="74:74">
      <c r="BV174" s="225"/>
    </row>
    <row r="175" spans="74:74">
      <c r="BV175" s="225"/>
    </row>
    <row r="176" spans="74:74">
      <c r="BV176" s="225"/>
    </row>
    <row r="177" spans="74:74">
      <c r="BV177" s="225"/>
    </row>
    <row r="178" spans="74:74">
      <c r="BV178" s="225"/>
    </row>
    <row r="179" spans="74:74">
      <c r="BV179" s="225"/>
    </row>
    <row r="180" spans="74:74">
      <c r="BV180" s="225"/>
    </row>
    <row r="181" spans="74:74">
      <c r="BV181" s="225"/>
    </row>
    <row r="182" spans="74:74">
      <c r="BV182" s="225"/>
    </row>
    <row r="183" spans="74:74">
      <c r="BV183" s="225"/>
    </row>
    <row r="184" spans="74:74">
      <c r="BV184" s="225"/>
    </row>
    <row r="185" spans="74:74">
      <c r="BV185" s="225"/>
    </row>
    <row r="186" spans="74:74">
      <c r="BV186" s="225"/>
    </row>
    <row r="187" spans="74:74">
      <c r="BV187" s="225"/>
    </row>
    <row r="188" spans="74:74">
      <c r="BV188" s="225"/>
    </row>
    <row r="189" spans="74:74">
      <c r="BV189" s="225"/>
    </row>
    <row r="190" spans="74:74">
      <c r="BV190" s="225"/>
    </row>
    <row r="191" spans="74:74">
      <c r="BV191" s="225"/>
    </row>
    <row r="192" spans="74:74">
      <c r="BV192" s="225"/>
    </row>
    <row r="193" spans="74:74">
      <c r="BV193" s="225"/>
    </row>
    <row r="194" spans="74:74">
      <c r="BV194" s="225"/>
    </row>
    <row r="195" spans="74:74">
      <c r="BV195" s="225"/>
    </row>
    <row r="196" spans="74:74">
      <c r="BV196" s="225"/>
    </row>
    <row r="197" spans="74:74">
      <c r="BV197" s="225"/>
    </row>
    <row r="198" spans="74:74">
      <c r="BV198" s="225"/>
    </row>
    <row r="199" spans="74:74">
      <c r="BV199" s="225"/>
    </row>
    <row r="200" spans="74:74">
      <c r="BV200" s="225"/>
    </row>
    <row r="201" spans="74:74">
      <c r="BV201" s="225"/>
    </row>
    <row r="202" spans="74:74">
      <c r="BV202" s="225"/>
    </row>
    <row r="203" spans="74:74">
      <c r="BV203" s="225"/>
    </row>
    <row r="204" spans="74:74">
      <c r="BV204" s="225"/>
    </row>
    <row r="205" spans="74:74">
      <c r="BV205" s="225"/>
    </row>
    <row r="206" spans="74:74">
      <c r="BV206" s="225"/>
    </row>
    <row r="207" spans="74:74">
      <c r="BV207" s="225"/>
    </row>
    <row r="208" spans="74:74">
      <c r="BV208" s="225"/>
    </row>
    <row r="209" spans="74:74">
      <c r="BV209" s="225"/>
    </row>
    <row r="210" spans="74:74">
      <c r="BV210" s="225"/>
    </row>
    <row r="211" spans="74:74">
      <c r="BV211" s="225"/>
    </row>
    <row r="212" spans="74:74">
      <c r="BV212" s="225"/>
    </row>
    <row r="213" spans="74:74">
      <c r="BV213" s="225"/>
    </row>
    <row r="214" spans="74:74">
      <c r="BV214" s="225"/>
    </row>
    <row r="215" spans="74:74">
      <c r="BV215" s="225"/>
    </row>
    <row r="216" spans="74:74">
      <c r="BV216" s="225"/>
    </row>
    <row r="217" spans="74:74">
      <c r="BV217" s="225"/>
    </row>
    <row r="218" spans="74:74">
      <c r="BV218" s="225"/>
    </row>
    <row r="219" spans="74:74">
      <c r="BV219" s="225"/>
    </row>
    <row r="220" spans="74:74">
      <c r="BV220" s="225"/>
    </row>
    <row r="221" spans="74:74">
      <c r="BV221" s="225"/>
    </row>
    <row r="222" spans="74:74">
      <c r="BV222" s="225"/>
    </row>
    <row r="223" spans="74:74">
      <c r="BV223" s="225"/>
    </row>
    <row r="224" spans="74:74">
      <c r="BV224" s="225"/>
    </row>
    <row r="225" spans="74:74">
      <c r="BV225" s="225"/>
    </row>
    <row r="226" spans="74:74">
      <c r="BV226" s="225"/>
    </row>
    <row r="227" spans="74:74">
      <c r="BV227" s="225"/>
    </row>
    <row r="228" spans="74:74">
      <c r="BV228" s="225"/>
    </row>
    <row r="229" spans="74:74">
      <c r="BV229" s="225"/>
    </row>
    <row r="230" spans="74:74">
      <c r="BV230" s="225"/>
    </row>
    <row r="231" spans="74:74">
      <c r="BV231" s="225"/>
    </row>
    <row r="232" spans="74:74">
      <c r="BV232" s="225"/>
    </row>
    <row r="233" spans="74:74">
      <c r="BV233" s="225"/>
    </row>
    <row r="234" spans="74:74">
      <c r="BV234" s="225"/>
    </row>
    <row r="235" spans="74:74">
      <c r="BV235" s="225"/>
    </row>
    <row r="236" spans="74:74">
      <c r="BV236" s="225"/>
    </row>
    <row r="237" spans="74:74">
      <c r="BV237" s="225"/>
    </row>
    <row r="238" spans="74:74">
      <c r="BV238" s="225"/>
    </row>
    <row r="239" spans="74:74">
      <c r="BV239" s="225"/>
    </row>
    <row r="240" spans="74:74">
      <c r="BV240" s="225"/>
    </row>
    <row r="241" spans="74:74">
      <c r="BV241" s="225"/>
    </row>
    <row r="242" spans="74:74">
      <c r="BV242" s="225"/>
    </row>
    <row r="243" spans="74:74">
      <c r="BV243" s="225"/>
    </row>
    <row r="244" spans="74:74">
      <c r="BV244" s="225"/>
    </row>
    <row r="245" spans="74:74">
      <c r="BV245" s="225"/>
    </row>
    <row r="246" spans="74:74">
      <c r="BV246" s="225"/>
    </row>
    <row r="247" spans="74:74">
      <c r="BV247" s="225"/>
    </row>
    <row r="248" spans="74:74">
      <c r="BV248" s="225"/>
    </row>
    <row r="249" spans="74:74">
      <c r="BV249" s="225"/>
    </row>
    <row r="250" spans="74:74">
      <c r="BV250" s="225"/>
    </row>
    <row r="251" spans="74:74">
      <c r="BV251" s="225"/>
    </row>
    <row r="252" spans="74:74">
      <c r="BV252" s="225"/>
    </row>
    <row r="253" spans="74:74">
      <c r="BV253" s="225"/>
    </row>
    <row r="254" spans="74:74">
      <c r="BV254" s="225"/>
    </row>
    <row r="255" spans="74:74">
      <c r="BV255" s="225"/>
    </row>
    <row r="256" spans="74:74">
      <c r="BV256" s="225"/>
    </row>
    <row r="257" spans="74:74">
      <c r="BV257" s="225"/>
    </row>
    <row r="258" spans="74:74">
      <c r="BV258" s="225"/>
    </row>
    <row r="259" spans="74:74">
      <c r="BV259" s="225"/>
    </row>
    <row r="260" spans="74:74">
      <c r="BV260" s="225"/>
    </row>
    <row r="261" spans="74:74">
      <c r="BV261" s="225"/>
    </row>
    <row r="262" spans="74:74">
      <c r="BV262" s="225"/>
    </row>
    <row r="263" spans="74:74">
      <c r="BV263" s="225"/>
    </row>
    <row r="264" spans="74:74">
      <c r="BV264" s="225"/>
    </row>
    <row r="265" spans="74:74">
      <c r="BV265" s="225"/>
    </row>
    <row r="266" spans="74:74">
      <c r="BV266" s="225"/>
    </row>
    <row r="267" spans="74:74">
      <c r="BV267" s="225"/>
    </row>
    <row r="268" spans="74:74">
      <c r="BV268" s="225"/>
    </row>
    <row r="269" spans="74:74">
      <c r="BV269" s="225"/>
    </row>
    <row r="270" spans="74:74">
      <c r="BV270" s="225"/>
    </row>
    <row r="271" spans="74:74">
      <c r="BV271" s="225"/>
    </row>
    <row r="272" spans="74:74">
      <c r="BV272" s="225"/>
    </row>
    <row r="273" spans="74:74">
      <c r="BV273" s="225"/>
    </row>
    <row r="274" spans="74:74">
      <c r="BV274" s="225"/>
    </row>
    <row r="275" spans="74:74">
      <c r="BV275" s="225"/>
    </row>
    <row r="276" spans="74:74">
      <c r="BV276" s="225"/>
    </row>
    <row r="277" spans="74:74">
      <c r="BV277" s="225"/>
    </row>
    <row r="278" spans="74:74">
      <c r="BV278" s="225"/>
    </row>
    <row r="279" spans="74:74">
      <c r="BV279" s="225"/>
    </row>
    <row r="280" spans="74:74">
      <c r="BV280" s="225"/>
    </row>
    <row r="281" spans="74:74">
      <c r="BV281" s="225"/>
    </row>
    <row r="282" spans="74:74">
      <c r="BV282" s="225"/>
    </row>
    <row r="283" spans="74:74">
      <c r="BV283" s="225"/>
    </row>
    <row r="284" spans="74:74">
      <c r="BV284" s="225"/>
    </row>
    <row r="285" spans="74:74">
      <c r="BV285" s="225"/>
    </row>
    <row r="286" spans="74:74">
      <c r="BV286" s="225"/>
    </row>
    <row r="287" spans="74:74">
      <c r="BV287" s="225"/>
    </row>
    <row r="288" spans="74:74">
      <c r="BV288" s="225"/>
    </row>
    <row r="289" spans="74:74">
      <c r="BV289" s="225"/>
    </row>
    <row r="290" spans="74:74">
      <c r="BV290" s="225"/>
    </row>
    <row r="291" spans="74:74">
      <c r="BV291" s="225"/>
    </row>
    <row r="292" spans="74:74">
      <c r="BV292" s="225"/>
    </row>
    <row r="293" spans="74:74">
      <c r="BV293" s="225"/>
    </row>
    <row r="294" spans="74:74">
      <c r="BV294" s="225"/>
    </row>
    <row r="295" spans="74:74">
      <c r="BV295" s="225"/>
    </row>
    <row r="296" spans="74:74">
      <c r="BV296" s="225"/>
    </row>
    <row r="297" spans="74:74">
      <c r="BV297" s="225"/>
    </row>
    <row r="298" spans="74:74">
      <c r="BV298" s="225"/>
    </row>
    <row r="299" spans="74:74">
      <c r="BV299" s="225"/>
    </row>
    <row r="300" spans="74:74">
      <c r="BV300" s="225"/>
    </row>
    <row r="301" spans="74:74">
      <c r="BV301" s="225"/>
    </row>
    <row r="302" spans="74:74">
      <c r="BV302" s="225"/>
    </row>
    <row r="303" spans="74:74">
      <c r="BV303" s="225"/>
    </row>
    <row r="304" spans="74:74">
      <c r="BV304" s="225"/>
    </row>
    <row r="305" spans="74:74">
      <c r="BV305" s="225"/>
    </row>
    <row r="306" spans="74:74">
      <c r="BV306" s="225"/>
    </row>
    <row r="307" spans="74:74">
      <c r="BV307" s="225"/>
    </row>
    <row r="308" spans="74:74">
      <c r="BV308" s="225"/>
    </row>
    <row r="309" spans="74:74">
      <c r="BV309" s="225"/>
    </row>
    <row r="310" spans="74:74">
      <c r="BV310" s="225"/>
    </row>
    <row r="311" spans="74:74">
      <c r="BV311" s="225"/>
    </row>
    <row r="312" spans="74:74">
      <c r="BV312" s="225"/>
    </row>
    <row r="313" spans="74:74">
      <c r="BV313" s="225"/>
    </row>
    <row r="314" spans="74:74">
      <c r="BV314" s="225"/>
    </row>
    <row r="315" spans="74:74">
      <c r="BV315" s="225"/>
    </row>
    <row r="316" spans="74:74">
      <c r="BV316" s="225"/>
    </row>
    <row r="317" spans="74:74">
      <c r="BV317" s="225"/>
    </row>
    <row r="318" spans="74:74">
      <c r="BV318" s="225"/>
    </row>
    <row r="319" spans="74:74">
      <c r="BV319" s="225"/>
    </row>
    <row r="320" spans="74:74">
      <c r="BV320" s="225"/>
    </row>
    <row r="321" spans="74:74">
      <c r="BV321" s="225"/>
    </row>
    <row r="322" spans="74:74">
      <c r="BV322" s="225"/>
    </row>
    <row r="323" spans="74:74">
      <c r="BV323" s="225"/>
    </row>
    <row r="324" spans="74:74">
      <c r="BV324" s="225"/>
    </row>
    <row r="325" spans="74:74">
      <c r="BV325" s="225"/>
    </row>
    <row r="326" spans="74:74">
      <c r="BV326" s="225"/>
    </row>
    <row r="327" spans="74:74">
      <c r="BV327" s="225"/>
    </row>
    <row r="328" spans="74:74">
      <c r="BV328" s="225"/>
    </row>
    <row r="329" spans="74:74">
      <c r="BV329" s="225"/>
    </row>
    <row r="330" spans="74:74">
      <c r="BV330" s="225"/>
    </row>
    <row r="331" spans="74:74">
      <c r="BV331" s="225"/>
    </row>
    <row r="332" spans="74:74">
      <c r="BV332" s="225"/>
    </row>
    <row r="333" spans="74:74">
      <c r="BV333" s="225"/>
    </row>
    <row r="334" spans="74:74">
      <c r="BV334" s="225"/>
    </row>
    <row r="335" spans="74:74">
      <c r="BV335" s="225"/>
    </row>
    <row r="336" spans="74:74">
      <c r="BV336" s="225"/>
    </row>
    <row r="337" spans="74:74">
      <c r="BV337" s="225"/>
    </row>
    <row r="338" spans="74:74">
      <c r="BV338" s="225"/>
    </row>
    <row r="339" spans="74:74">
      <c r="BV339" s="225"/>
    </row>
    <row r="340" spans="74:74">
      <c r="BV340" s="225"/>
    </row>
    <row r="341" spans="74:74">
      <c r="BV341" s="225"/>
    </row>
    <row r="342" spans="74:74">
      <c r="BV342" s="225"/>
    </row>
    <row r="343" spans="74:74">
      <c r="BV343" s="225"/>
    </row>
    <row r="344" spans="74:74">
      <c r="BV344" s="225"/>
    </row>
    <row r="345" spans="74:74">
      <c r="BV345" s="225"/>
    </row>
    <row r="346" spans="74:74">
      <c r="BV346" s="225"/>
    </row>
    <row r="347" spans="74:74">
      <c r="BV347" s="225"/>
    </row>
    <row r="348" spans="74:74">
      <c r="BV348" s="225"/>
    </row>
    <row r="349" spans="74:74">
      <c r="BV349" s="225"/>
    </row>
    <row r="350" spans="74:74">
      <c r="BV350" s="225"/>
    </row>
    <row r="351" spans="74:74">
      <c r="BV351" s="225"/>
    </row>
    <row r="352" spans="74:74">
      <c r="BV352" s="225"/>
    </row>
    <row r="353" spans="74:74">
      <c r="BV353" s="225"/>
    </row>
    <row r="354" spans="74:74">
      <c r="BV354" s="225"/>
    </row>
    <row r="355" spans="74:74">
      <c r="BV355" s="225"/>
    </row>
    <row r="356" spans="74:74">
      <c r="BV356" s="225"/>
    </row>
    <row r="357" spans="74:74">
      <c r="BV357" s="225"/>
    </row>
    <row r="358" spans="74:74">
      <c r="BV358" s="225"/>
    </row>
    <row r="359" spans="74:74">
      <c r="BV359" s="225"/>
    </row>
    <row r="360" spans="74:74">
      <c r="BV360" s="225"/>
    </row>
    <row r="361" spans="74:74">
      <c r="BV361" s="225"/>
    </row>
    <row r="362" spans="74:74">
      <c r="BV362" s="225"/>
    </row>
    <row r="363" spans="74:74">
      <c r="BV363" s="225"/>
    </row>
    <row r="364" spans="74:74">
      <c r="BV364" s="225"/>
    </row>
    <row r="365" spans="74:74">
      <c r="BV365" s="225"/>
    </row>
    <row r="366" spans="74:74">
      <c r="BV366" s="225"/>
    </row>
    <row r="367" spans="74:74">
      <c r="BV367" s="225"/>
    </row>
    <row r="368" spans="74:74">
      <c r="BV368" s="225"/>
    </row>
    <row r="369" spans="74:74">
      <c r="BV369" s="225"/>
    </row>
    <row r="370" spans="74:74">
      <c r="BV370" s="225"/>
    </row>
    <row r="371" spans="74:74">
      <c r="BV371" s="225"/>
    </row>
    <row r="372" spans="74:74">
      <c r="BV372" s="225"/>
    </row>
    <row r="373" spans="74:74">
      <c r="BV373" s="225"/>
    </row>
    <row r="374" spans="74:74">
      <c r="BV374" s="225"/>
    </row>
    <row r="375" spans="74:74">
      <c r="BV375" s="225"/>
    </row>
    <row r="376" spans="74:74">
      <c r="BV376" s="225"/>
    </row>
    <row r="377" spans="74:74">
      <c r="BV377" s="225"/>
    </row>
    <row r="378" spans="74:74">
      <c r="BV378" s="225"/>
    </row>
    <row r="379" spans="74:74">
      <c r="BV379" s="225"/>
    </row>
    <row r="380" spans="74:74">
      <c r="BV380" s="225"/>
    </row>
    <row r="381" spans="74:74">
      <c r="BV381" s="225"/>
    </row>
    <row r="382" spans="74:74">
      <c r="BV382" s="225"/>
    </row>
    <row r="383" spans="74:74">
      <c r="BV383" s="225"/>
    </row>
    <row r="384" spans="74:74">
      <c r="BV384" s="225"/>
    </row>
    <row r="385" spans="74:74">
      <c r="BV385" s="225"/>
    </row>
    <row r="386" spans="74:74">
      <c r="BV386" s="225"/>
    </row>
    <row r="387" spans="74:74">
      <c r="BV387" s="225"/>
    </row>
    <row r="388" spans="74:74">
      <c r="BV388" s="225"/>
    </row>
    <row r="389" spans="74:74">
      <c r="BV389" s="225"/>
    </row>
    <row r="390" spans="74:74">
      <c r="BV390" s="225"/>
    </row>
    <row r="391" spans="74:74">
      <c r="BV391" s="225"/>
    </row>
    <row r="392" spans="74:74">
      <c r="BV392" s="225"/>
    </row>
    <row r="393" spans="74:74">
      <c r="BV393" s="225"/>
    </row>
    <row r="394" spans="74:74">
      <c r="BV394" s="225"/>
    </row>
    <row r="395" spans="74:74">
      <c r="BV395" s="225"/>
    </row>
    <row r="396" spans="74:74">
      <c r="BV396" s="225"/>
    </row>
    <row r="397" spans="74:74">
      <c r="BV397" s="225"/>
    </row>
    <row r="398" spans="74:74">
      <c r="BV398" s="225"/>
    </row>
    <row r="399" spans="74:74">
      <c r="BV399" s="225"/>
    </row>
    <row r="400" spans="74:74">
      <c r="BV400" s="225"/>
    </row>
    <row r="401" spans="74:74">
      <c r="BV401" s="225"/>
    </row>
    <row r="402" spans="74:74">
      <c r="BV402" s="225"/>
    </row>
    <row r="403" spans="74:74">
      <c r="BV403" s="225"/>
    </row>
    <row r="404" spans="74:74">
      <c r="BV404" s="225"/>
    </row>
    <row r="405" spans="74:74">
      <c r="BV405" s="225"/>
    </row>
    <row r="406" spans="74:74">
      <c r="BV406" s="225"/>
    </row>
    <row r="407" spans="74:74">
      <c r="BV407" s="225"/>
    </row>
    <row r="408" spans="74:74">
      <c r="BV408" s="225"/>
    </row>
    <row r="409" spans="74:74">
      <c r="BV409" s="225"/>
    </row>
    <row r="410" spans="74:74">
      <c r="BV410" s="225"/>
    </row>
    <row r="411" spans="74:74">
      <c r="BV411" s="225"/>
    </row>
    <row r="412" spans="74:74">
      <c r="BV412" s="225"/>
    </row>
    <row r="413" spans="74:74">
      <c r="BV413" s="225"/>
    </row>
    <row r="414" spans="74:74">
      <c r="BV414" s="225"/>
    </row>
    <row r="415" spans="74:74">
      <c r="BV415" s="225"/>
    </row>
    <row r="416" spans="74:74">
      <c r="BV416" s="225"/>
    </row>
    <row r="417" spans="74:74">
      <c r="BV417" s="225"/>
    </row>
    <row r="418" spans="74:74">
      <c r="BV418" s="225"/>
    </row>
    <row r="419" spans="74:74">
      <c r="BV419" s="225"/>
    </row>
    <row r="420" spans="74:74">
      <c r="BV420" s="225"/>
    </row>
    <row r="421" spans="74:74">
      <c r="BV421" s="225"/>
    </row>
    <row r="422" spans="74:74">
      <c r="BV422" s="225"/>
    </row>
    <row r="423" spans="74:74">
      <c r="BV423" s="225"/>
    </row>
    <row r="424" spans="74:74">
      <c r="BV424" s="225"/>
    </row>
    <row r="425" spans="74:74">
      <c r="BV425" s="225"/>
    </row>
    <row r="426" spans="74:74">
      <c r="BV426" s="225"/>
    </row>
    <row r="427" spans="74:74">
      <c r="BV427" s="225"/>
    </row>
    <row r="428" spans="74:74">
      <c r="BV428" s="225"/>
    </row>
    <row r="429" spans="74:74">
      <c r="BV429" s="225"/>
    </row>
    <row r="430" spans="74:74">
      <c r="BV430" s="225"/>
    </row>
    <row r="431" spans="74:74">
      <c r="BV431" s="225"/>
    </row>
    <row r="432" spans="74:74">
      <c r="BV432" s="225"/>
    </row>
    <row r="433" spans="74:74">
      <c r="BV433" s="225"/>
    </row>
    <row r="434" spans="74:74">
      <c r="BV434" s="225"/>
    </row>
    <row r="435" spans="74:74">
      <c r="BV435" s="225"/>
    </row>
    <row r="436" spans="74:74">
      <c r="BV436" s="225"/>
    </row>
    <row r="437" spans="74:74">
      <c r="BV437" s="225"/>
    </row>
    <row r="438" spans="74:74">
      <c r="BV438" s="225"/>
    </row>
    <row r="439" spans="74:74">
      <c r="BV439" s="225"/>
    </row>
    <row r="440" spans="74:74">
      <c r="BV440" s="225"/>
    </row>
    <row r="441" spans="74:74">
      <c r="BV441" s="225"/>
    </row>
    <row r="442" spans="74:74">
      <c r="BV442" s="225"/>
    </row>
    <row r="443" spans="74:74">
      <c r="BV443" s="225"/>
    </row>
    <row r="444" spans="74:74">
      <c r="BV444" s="225"/>
    </row>
    <row r="445" spans="74:74">
      <c r="BV445" s="225"/>
    </row>
    <row r="446" spans="74:74">
      <c r="BV446" s="225"/>
    </row>
    <row r="447" spans="74:74">
      <c r="BV447" s="225"/>
    </row>
    <row r="448" spans="74:74">
      <c r="BV448" s="225"/>
    </row>
    <row r="449" spans="74:74">
      <c r="BV449" s="225"/>
    </row>
    <row r="450" spans="74:74">
      <c r="BV450" s="225"/>
    </row>
    <row r="451" spans="74:74">
      <c r="BV451" s="225"/>
    </row>
    <row r="452" spans="74:74">
      <c r="BV452" s="225"/>
    </row>
    <row r="453" spans="74:74">
      <c r="BV453" s="225"/>
    </row>
    <row r="454" spans="74:74">
      <c r="BV454" s="225"/>
    </row>
    <row r="455" spans="74:74">
      <c r="BV455" s="225"/>
    </row>
    <row r="456" spans="74:74">
      <c r="BV456" s="225"/>
    </row>
    <row r="457" spans="74:74">
      <c r="BV457" s="225"/>
    </row>
    <row r="458" spans="74:74">
      <c r="BV458" s="225"/>
    </row>
    <row r="459" spans="74:74">
      <c r="BV459" s="225"/>
    </row>
    <row r="460" spans="74:74">
      <c r="BV460" s="225"/>
    </row>
    <row r="461" spans="74:74">
      <c r="BV461" s="225"/>
    </row>
    <row r="462" spans="74:74">
      <c r="BV462" s="225"/>
    </row>
    <row r="463" spans="74:74">
      <c r="BV463" s="225"/>
    </row>
    <row r="464" spans="74:74">
      <c r="BV464" s="225"/>
    </row>
    <row r="465" spans="74:74">
      <c r="BV465" s="225"/>
    </row>
    <row r="466" spans="74:74">
      <c r="BV466" s="225"/>
    </row>
    <row r="467" spans="74:74">
      <c r="BV467" s="225"/>
    </row>
    <row r="468" spans="74:74">
      <c r="BV468" s="225"/>
    </row>
    <row r="469" spans="74:74">
      <c r="BV469" s="225"/>
    </row>
    <row r="470" spans="74:74">
      <c r="BV470" s="225"/>
    </row>
    <row r="471" spans="74:74">
      <c r="BV471" s="225"/>
    </row>
    <row r="472" spans="74:74">
      <c r="BV472" s="225"/>
    </row>
    <row r="473" spans="74:74">
      <c r="BV473" s="225"/>
    </row>
    <row r="474" spans="74:74">
      <c r="BV474" s="225"/>
    </row>
    <row r="475" spans="74:74">
      <c r="BV475" s="225"/>
    </row>
    <row r="476" spans="74:74">
      <c r="BV476" s="225"/>
    </row>
    <row r="477" spans="74:74">
      <c r="BV477" s="225"/>
    </row>
    <row r="478" spans="74:74">
      <c r="BV478" s="225"/>
    </row>
    <row r="479" spans="74:74">
      <c r="BV479" s="225"/>
    </row>
    <row r="480" spans="74:74">
      <c r="BV480" s="225"/>
    </row>
    <row r="481" spans="74:74">
      <c r="BV481" s="225"/>
    </row>
    <row r="482" spans="74:74">
      <c r="BV482" s="225"/>
    </row>
    <row r="483" spans="74:74">
      <c r="BV483" s="225"/>
    </row>
    <row r="484" spans="74:74">
      <c r="BV484" s="225"/>
    </row>
    <row r="485" spans="74:74">
      <c r="BV485" s="225"/>
    </row>
    <row r="486" spans="74:74">
      <c r="BV486" s="225"/>
    </row>
    <row r="487" spans="74:74">
      <c r="BV487" s="225"/>
    </row>
    <row r="488" spans="74:74">
      <c r="BV488" s="225"/>
    </row>
    <row r="489" spans="74:74">
      <c r="BV489" s="225"/>
    </row>
    <row r="490" spans="74:74">
      <c r="BV490" s="225"/>
    </row>
    <row r="491" spans="74:74">
      <c r="BV491" s="225"/>
    </row>
    <row r="492" spans="74:74">
      <c r="BV492" s="225"/>
    </row>
    <row r="493" spans="74:74">
      <c r="BV493" s="225"/>
    </row>
    <row r="494" spans="74:74">
      <c r="BV494" s="225"/>
    </row>
    <row r="495" spans="74:74">
      <c r="BV495" s="225"/>
    </row>
    <row r="496" spans="74:74">
      <c r="BV496" s="225"/>
    </row>
    <row r="497" spans="74:74">
      <c r="BV497" s="225"/>
    </row>
    <row r="498" spans="74:74">
      <c r="BV498" s="225"/>
    </row>
    <row r="499" spans="74:74">
      <c r="BV499" s="225"/>
    </row>
    <row r="500" spans="74:74">
      <c r="BV500" s="225"/>
    </row>
    <row r="501" spans="74:74">
      <c r="BV501" s="225"/>
    </row>
    <row r="502" spans="74:74">
      <c r="BV502" s="225"/>
    </row>
    <row r="503" spans="74:74">
      <c r="BV503" s="225"/>
    </row>
    <row r="504" spans="74:74">
      <c r="BV504" s="225"/>
    </row>
    <row r="505" spans="74:74">
      <c r="BV505" s="225"/>
    </row>
    <row r="506" spans="74:74">
      <c r="BV506" s="225"/>
    </row>
    <row r="507" spans="74:74">
      <c r="BV507" s="225"/>
    </row>
    <row r="508" spans="74:74">
      <c r="BV508" s="225"/>
    </row>
    <row r="509" spans="74:74">
      <c r="BV509" s="225"/>
    </row>
    <row r="510" spans="74:74">
      <c r="BV510" s="225"/>
    </row>
    <row r="511" spans="74:74">
      <c r="BV511" s="225"/>
    </row>
    <row r="512" spans="74:74">
      <c r="BV512" s="225"/>
    </row>
    <row r="513" spans="74:74">
      <c r="BV513" s="225"/>
    </row>
    <row r="514" spans="74:74">
      <c r="BV514" s="225"/>
    </row>
    <row r="515" spans="74:74">
      <c r="BV515" s="225"/>
    </row>
    <row r="516" spans="74:74">
      <c r="BV516" s="225"/>
    </row>
    <row r="517" spans="74:74">
      <c r="BV517" s="225"/>
    </row>
    <row r="518" spans="74:74">
      <c r="BV518" s="225"/>
    </row>
    <row r="519" spans="74:74">
      <c r="BV519" s="225"/>
    </row>
    <row r="520" spans="74:74">
      <c r="BV520" s="225"/>
    </row>
    <row r="521" spans="74:74">
      <c r="BV521" s="225"/>
    </row>
    <row r="522" spans="74:74">
      <c r="BV522" s="225"/>
    </row>
    <row r="523" spans="74:74">
      <c r="BV523" s="225"/>
    </row>
    <row r="524" spans="74:74">
      <c r="BV524" s="225"/>
    </row>
    <row r="525" spans="74:74">
      <c r="BV525" s="225"/>
    </row>
    <row r="526" spans="74:74">
      <c r="BV526" s="225"/>
    </row>
    <row r="527" spans="74:74">
      <c r="BV527" s="225"/>
    </row>
    <row r="528" spans="74:74">
      <c r="BV528" s="225"/>
    </row>
    <row r="529" spans="74:74">
      <c r="BV529" s="225"/>
    </row>
    <row r="530" spans="74:74">
      <c r="BV530" s="225"/>
    </row>
    <row r="531" spans="74:74">
      <c r="BV531" s="225"/>
    </row>
    <row r="532" spans="74:74">
      <c r="BV532" s="225"/>
    </row>
    <row r="533" spans="74:74">
      <c r="BV533" s="225"/>
    </row>
    <row r="534" spans="74:74">
      <c r="BV534" s="225"/>
    </row>
    <row r="535" spans="74:74">
      <c r="BV535" s="225"/>
    </row>
    <row r="536" spans="74:74">
      <c r="BV536" s="225"/>
    </row>
    <row r="537" spans="74:74">
      <c r="BV537" s="225"/>
    </row>
    <row r="538" spans="74:74">
      <c r="BV538" s="225"/>
    </row>
    <row r="539" spans="74:74">
      <c r="BV539" s="225"/>
    </row>
    <row r="540" spans="74:74">
      <c r="BV540" s="225"/>
    </row>
    <row r="541" spans="74:74">
      <c r="BV541" s="225"/>
    </row>
    <row r="542" spans="74:74">
      <c r="BV542" s="225"/>
    </row>
    <row r="543" spans="74:74">
      <c r="BV543" s="225"/>
    </row>
    <row r="544" spans="74:74">
      <c r="BV544" s="225"/>
    </row>
    <row r="545" spans="74:74">
      <c r="BV545" s="225"/>
    </row>
    <row r="546" spans="74:74">
      <c r="BV546" s="225"/>
    </row>
    <row r="547" spans="74:74">
      <c r="BV547" s="225"/>
    </row>
    <row r="548" spans="74:74">
      <c r="BV548" s="225"/>
    </row>
    <row r="549" spans="74:74">
      <c r="BV549" s="225"/>
    </row>
    <row r="550" spans="74:74">
      <c r="BV550" s="225"/>
    </row>
    <row r="551" spans="74:74">
      <c r="BV551" s="225"/>
    </row>
    <row r="552" spans="74:74">
      <c r="BV552" s="225"/>
    </row>
    <row r="553" spans="74:74">
      <c r="BV553" s="225"/>
    </row>
    <row r="554" spans="74:74">
      <c r="BV554" s="225"/>
    </row>
    <row r="555" spans="74:74">
      <c r="BV555" s="225"/>
    </row>
    <row r="556" spans="74:74">
      <c r="BV556" s="225"/>
    </row>
    <row r="557" spans="74:74">
      <c r="BV557" s="225"/>
    </row>
    <row r="558" spans="74:74">
      <c r="BV558" s="225"/>
    </row>
    <row r="559" spans="74:74">
      <c r="BV559" s="225"/>
    </row>
    <row r="560" spans="74:74">
      <c r="BV560" s="225"/>
    </row>
    <row r="561" spans="74:74">
      <c r="BV561" s="225"/>
    </row>
    <row r="562" spans="74:74">
      <c r="BV562" s="225"/>
    </row>
    <row r="563" spans="74:74">
      <c r="BV563" s="225"/>
    </row>
    <row r="564" spans="74:74">
      <c r="BV564" s="225"/>
    </row>
    <row r="565" spans="74:74">
      <c r="BV565" s="225"/>
    </row>
    <row r="566" spans="74:74">
      <c r="BV566" s="225"/>
    </row>
    <row r="567" spans="74:74">
      <c r="BV567" s="225"/>
    </row>
    <row r="568" spans="74:74">
      <c r="BV568" s="225"/>
    </row>
    <row r="569" spans="74:74">
      <c r="BV569" s="225"/>
    </row>
    <row r="570" spans="74:74">
      <c r="BV570" s="225"/>
    </row>
    <row r="571" spans="74:74">
      <c r="BV571" s="225"/>
    </row>
    <row r="572" spans="74:74">
      <c r="BV572" s="225"/>
    </row>
    <row r="573" spans="74:74">
      <c r="BV573" s="225"/>
    </row>
    <row r="574" spans="74:74">
      <c r="BV574" s="225"/>
    </row>
    <row r="575" spans="74:74">
      <c r="BV575" s="225"/>
    </row>
    <row r="576" spans="74:74">
      <c r="BV576" s="225"/>
    </row>
    <row r="577" spans="74:74">
      <c r="BV577" s="225"/>
    </row>
    <row r="578" spans="74:74">
      <c r="BV578" s="225"/>
    </row>
    <row r="579" spans="74:74">
      <c r="BV579" s="225"/>
    </row>
    <row r="580" spans="74:74">
      <c r="BV580" s="225"/>
    </row>
    <row r="581" spans="74:74">
      <c r="BV581" s="225"/>
    </row>
    <row r="582" spans="74:74">
      <c r="BV582" s="225"/>
    </row>
    <row r="583" spans="74:74">
      <c r="BV583" s="225"/>
    </row>
    <row r="584" spans="74:74">
      <c r="BV584" s="225"/>
    </row>
    <row r="585" spans="74:74">
      <c r="BV585" s="225"/>
    </row>
    <row r="586" spans="74:74">
      <c r="BV586" s="225"/>
    </row>
    <row r="587" spans="74:74">
      <c r="BV587" s="225"/>
    </row>
    <row r="588" spans="74:74">
      <c r="BV588" s="225"/>
    </row>
    <row r="589" spans="74:74">
      <c r="BV589" s="225"/>
    </row>
    <row r="590" spans="74:74">
      <c r="BV590" s="225"/>
    </row>
    <row r="591" spans="74:74">
      <c r="BV591" s="225"/>
    </row>
    <row r="592" spans="74:74">
      <c r="BV592" s="225"/>
    </row>
    <row r="593" spans="74:74">
      <c r="BV593" s="225"/>
    </row>
    <row r="594" spans="74:74">
      <c r="BV594" s="225"/>
    </row>
    <row r="595" spans="74:74">
      <c r="BV595" s="225"/>
    </row>
    <row r="596" spans="74:74">
      <c r="BV596" s="225"/>
    </row>
    <row r="597" spans="74:74">
      <c r="BV597" s="225"/>
    </row>
    <row r="598" spans="74:74">
      <c r="BV598" s="225"/>
    </row>
    <row r="599" spans="74:74">
      <c r="BV599" s="225"/>
    </row>
    <row r="600" spans="74:74">
      <c r="BV600" s="225"/>
    </row>
    <row r="601" spans="74:74">
      <c r="BV601" s="225"/>
    </row>
    <row r="602" spans="74:74">
      <c r="BV602" s="225"/>
    </row>
    <row r="603" spans="74:74">
      <c r="BV603" s="225"/>
    </row>
    <row r="604" spans="74:74">
      <c r="BV604" s="225"/>
    </row>
    <row r="605" spans="74:74">
      <c r="BV605" s="225"/>
    </row>
    <row r="606" spans="74:74">
      <c r="BV606" s="225"/>
    </row>
    <row r="607" spans="74:74">
      <c r="BV607" s="225"/>
    </row>
    <row r="608" spans="74:74">
      <c r="BV608" s="225"/>
    </row>
    <row r="609" spans="74:74">
      <c r="BV609" s="225"/>
    </row>
    <row r="610" spans="74:74">
      <c r="BV610" s="225"/>
    </row>
    <row r="611" spans="74:74">
      <c r="BV611" s="225"/>
    </row>
    <row r="612" spans="74:74">
      <c r="BV612" s="225"/>
    </row>
    <row r="613" spans="74:74">
      <c r="BV613" s="225"/>
    </row>
    <row r="614" spans="74:74">
      <c r="BV614" s="225"/>
    </row>
    <row r="615" spans="74:74">
      <c r="BV615" s="225"/>
    </row>
    <row r="616" spans="74:74">
      <c r="BV616" s="225"/>
    </row>
    <row r="617" spans="74:74">
      <c r="BV617" s="225"/>
    </row>
    <row r="618" spans="74:74">
      <c r="BV618" s="225"/>
    </row>
    <row r="619" spans="74:74">
      <c r="BV619" s="225"/>
    </row>
    <row r="620" spans="74:74">
      <c r="BV620" s="225"/>
    </row>
    <row r="621" spans="74:74">
      <c r="BV621" s="225"/>
    </row>
    <row r="622" spans="74:74">
      <c r="BV622" s="225"/>
    </row>
    <row r="623" spans="74:74">
      <c r="BV623" s="225"/>
    </row>
    <row r="624" spans="74:74">
      <c r="BV624" s="225"/>
    </row>
    <row r="625" spans="74:74">
      <c r="BV625" s="225"/>
    </row>
    <row r="626" spans="74:74">
      <c r="BV626" s="225"/>
    </row>
    <row r="627" spans="74:74">
      <c r="BV627" s="225"/>
    </row>
    <row r="628" spans="74:74">
      <c r="BV628" s="225"/>
    </row>
    <row r="629" spans="74:74">
      <c r="BV629" s="225"/>
    </row>
    <row r="630" spans="74:74">
      <c r="BV630" s="225"/>
    </row>
    <row r="631" spans="74:74">
      <c r="BV631" s="225"/>
    </row>
    <row r="632" spans="74:74">
      <c r="BV632" s="225"/>
    </row>
    <row r="633" spans="74:74">
      <c r="BV633" s="225"/>
    </row>
    <row r="634" spans="74:74">
      <c r="BV634" s="225"/>
    </row>
    <row r="635" spans="74:74">
      <c r="BV635" s="225"/>
    </row>
    <row r="636" spans="74:74">
      <c r="BV636" s="225"/>
    </row>
    <row r="637" spans="74:74">
      <c r="BV637" s="225"/>
    </row>
    <row r="638" spans="74:74">
      <c r="BV638" s="225"/>
    </row>
    <row r="639" spans="74:74">
      <c r="BV639" s="225"/>
    </row>
    <row r="640" spans="74:74">
      <c r="BV640" s="225"/>
    </row>
    <row r="641" spans="74:74">
      <c r="BV641" s="225"/>
    </row>
    <row r="642" spans="74:74">
      <c r="BV642" s="225"/>
    </row>
    <row r="643" spans="74:74">
      <c r="BV643" s="225"/>
    </row>
    <row r="644" spans="74:74">
      <c r="BV644" s="225"/>
    </row>
    <row r="645" spans="74:74">
      <c r="BV645" s="225"/>
    </row>
    <row r="646" spans="74:74">
      <c r="BV646" s="225"/>
    </row>
    <row r="647" spans="74:74">
      <c r="BV647" s="225"/>
    </row>
    <row r="648" spans="74:74">
      <c r="BV648" s="225"/>
    </row>
    <row r="649" spans="74:74">
      <c r="BV649" s="225"/>
    </row>
    <row r="650" spans="74:74">
      <c r="BV650" s="225"/>
    </row>
    <row r="651" spans="74:74">
      <c r="BV651" s="225"/>
    </row>
    <row r="652" spans="74:74">
      <c r="BV652" s="225"/>
    </row>
    <row r="653" spans="74:74">
      <c r="BV653" s="225"/>
    </row>
    <row r="654" spans="74:74">
      <c r="BV654" s="225"/>
    </row>
    <row r="655" spans="74:74">
      <c r="BV655" s="225"/>
    </row>
    <row r="656" spans="74:74">
      <c r="BV656" s="225"/>
    </row>
    <row r="657" spans="74:74">
      <c r="BV657" s="225"/>
    </row>
    <row r="658" spans="74:74">
      <c r="BV658" s="225"/>
    </row>
    <row r="659" spans="74:74">
      <c r="BV659" s="225"/>
    </row>
    <row r="660" spans="74:74">
      <c r="BV660" s="225"/>
    </row>
    <row r="661" spans="74:74">
      <c r="BV661" s="225"/>
    </row>
    <row r="662" spans="74:74">
      <c r="BV662" s="225"/>
    </row>
    <row r="663" spans="74:74">
      <c r="BV663" s="225"/>
    </row>
    <row r="664" spans="74:74">
      <c r="BV664" s="225"/>
    </row>
    <row r="665" spans="74:74">
      <c r="BV665" s="225"/>
    </row>
    <row r="666" spans="74:74">
      <c r="BV666" s="225"/>
    </row>
    <row r="667" spans="74:74">
      <c r="BV667" s="225"/>
    </row>
    <row r="668" spans="74:74">
      <c r="BV668" s="225"/>
    </row>
    <row r="669" spans="74:74">
      <c r="BV669" s="225"/>
    </row>
    <row r="670" spans="74:74">
      <c r="BV670" s="225"/>
    </row>
    <row r="671" spans="74:74">
      <c r="BV671" s="225"/>
    </row>
    <row r="672" spans="74:74">
      <c r="BV672" s="225"/>
    </row>
    <row r="673" spans="74:74">
      <c r="BV673" s="225"/>
    </row>
    <row r="674" spans="74:74">
      <c r="BV674" s="225"/>
    </row>
    <row r="675" spans="74:74">
      <c r="BV675" s="225"/>
    </row>
    <row r="676" spans="74:74">
      <c r="BV676" s="225"/>
    </row>
    <row r="677" spans="74:74">
      <c r="BV677" s="225"/>
    </row>
    <row r="678" spans="74:74">
      <c r="BV678" s="225"/>
    </row>
    <row r="679" spans="74:74">
      <c r="BV679" s="225"/>
    </row>
    <row r="680" spans="74:74">
      <c r="BV680" s="225"/>
    </row>
    <row r="681" spans="74:74">
      <c r="BV681" s="225"/>
    </row>
    <row r="682" spans="74:74">
      <c r="BV682" s="225"/>
    </row>
    <row r="683" spans="74:74">
      <c r="BV683" s="225"/>
    </row>
    <row r="684" spans="74:74">
      <c r="BV684" s="225"/>
    </row>
    <row r="685" spans="74:74">
      <c r="BV685" s="225"/>
    </row>
    <row r="686" spans="74:74">
      <c r="BV686" s="225"/>
    </row>
    <row r="687" spans="74:74">
      <c r="BV687" s="225"/>
    </row>
    <row r="688" spans="74:74">
      <c r="BV688" s="225"/>
    </row>
    <row r="689" spans="74:74">
      <c r="BV689" s="225"/>
    </row>
  </sheetData>
  <mergeCells count="40">
    <mergeCell ref="V2:BV2"/>
    <mergeCell ref="B98:BV98"/>
    <mergeCell ref="B107:N107"/>
    <mergeCell ref="A62:BV62"/>
    <mergeCell ref="A57:BV57"/>
    <mergeCell ref="O3:BV3"/>
    <mergeCell ref="F4:F8"/>
    <mergeCell ref="O5:B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D4:D8"/>
    <mergeCell ref="A63:BV63"/>
    <mergeCell ref="S4:T4"/>
    <mergeCell ref="L6:L8"/>
    <mergeCell ref="I5:I8"/>
    <mergeCell ref="I4:L4"/>
    <mergeCell ref="N4:N8"/>
    <mergeCell ref="O7:BV7"/>
    <mergeCell ref="B3:B8"/>
    <mergeCell ref="J5:L5"/>
    <mergeCell ref="C3:F3"/>
    <mergeCell ref="G3:G8"/>
    <mergeCell ref="B100:BV100"/>
    <mergeCell ref="A10:BV10"/>
    <mergeCell ref="A11:BV11"/>
    <mergeCell ref="A52:BV52"/>
    <mergeCell ref="A27:BV27"/>
    <mergeCell ref="A69:BV69"/>
    <mergeCell ref="A82:A93"/>
    <mergeCell ref="B96:N96"/>
    <mergeCell ref="B95:BV95"/>
    <mergeCell ref="B94:BV94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84" fitToHeight="2" orientation="landscape" horizontalDpi="4294967292" verticalDpi="4294967292" r:id="rId1"/>
  <headerFooter alignWithMargins="0"/>
  <rowBreaks count="3" manualBreakCount="3">
    <brk id="26" max="73" man="1"/>
    <brk id="56" max="73" man="1"/>
    <brk id="61" max="7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87" t="s">
        <v>233</v>
      </c>
      <c r="D2" s="688"/>
      <c r="E2" s="688"/>
      <c r="F2" s="688"/>
      <c r="G2" s="689"/>
      <c r="H2" s="687" t="s">
        <v>0</v>
      </c>
      <c r="I2" s="688"/>
      <c r="J2" s="688"/>
      <c r="K2" s="688"/>
      <c r="L2" s="688"/>
      <c r="M2" s="688"/>
      <c r="N2" s="689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690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691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691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684" t="s">
        <v>249</v>
      </c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6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692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1</v>
      </c>
      <c r="AP21" s="185">
        <f t="shared" si="18"/>
        <v>0</v>
      </c>
      <c r="AQ21" s="185">
        <f t="shared" si="18"/>
        <v>1</v>
      </c>
      <c r="AR21" s="185">
        <f t="shared" si="18"/>
        <v>2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>
        <f t="shared" si="22"/>
        <v>1</v>
      </c>
      <c r="AP27" s="183" t="str">
        <f t="shared" si="22"/>
        <v>-</v>
      </c>
      <c r="AQ27" s="183" t="str">
        <f t="shared" si="22"/>
        <v>-</v>
      </c>
      <c r="AR27" s="183">
        <f t="shared" si="22"/>
        <v>1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1</v>
      </c>
      <c r="AC32" s="185">
        <f t="shared" si="27"/>
        <v>1</v>
      </c>
      <c r="AD32" s="185">
        <f t="shared" si="27"/>
        <v>1</v>
      </c>
      <c r="AE32" s="185">
        <f t="shared" si="27"/>
        <v>1</v>
      </c>
      <c r="AF32" s="185">
        <f t="shared" si="27"/>
        <v>0</v>
      </c>
      <c r="AG32" s="185">
        <f t="shared" si="27"/>
        <v>2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2</v>
      </c>
      <c r="AP32" s="185">
        <f t="shared" si="27"/>
        <v>1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1</v>
      </c>
      <c r="BS32" s="185">
        <f t="shared" si="27"/>
        <v>0</v>
      </c>
      <c r="BT32" s="185">
        <f t="shared" si="27"/>
        <v>2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>
        <f t="shared" si="30"/>
        <v>1</v>
      </c>
      <c r="AF35" s="184" t="str">
        <f t="shared" si="30"/>
        <v>-</v>
      </c>
      <c r="AG35" s="184">
        <f t="shared" si="30"/>
        <v>1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>
        <f t="shared" si="33"/>
        <v>1</v>
      </c>
      <c r="BS35" s="183" t="str">
        <f t="shared" si="33"/>
        <v>-</v>
      </c>
      <c r="BT35" s="183">
        <f t="shared" si="33"/>
        <v>1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>
        <f t="shared" si="30"/>
        <v>1</v>
      </c>
      <c r="AC38" s="184">
        <f t="shared" si="30"/>
        <v>1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>
        <f t="shared" si="31"/>
        <v>1</v>
      </c>
      <c r="AP40" s="183">
        <f t="shared" si="31"/>
        <v>1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1</v>
      </c>
      <c r="AK56" s="185">
        <f t="shared" si="40"/>
        <v>1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>
        <f t="shared" si="43"/>
        <v>1</v>
      </c>
      <c r="AK60" s="184">
        <f t="shared" si="43"/>
        <v>1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5.5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5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4</v>
      </c>
      <c r="AC90" s="181">
        <f t="shared" si="70"/>
        <v>2</v>
      </c>
      <c r="AD90" s="181">
        <f t="shared" si="70"/>
        <v>5</v>
      </c>
      <c r="AE90" s="181">
        <f t="shared" si="70"/>
        <v>5</v>
      </c>
      <c r="AF90" s="181">
        <f t="shared" si="70"/>
        <v>1</v>
      </c>
      <c r="AG90" s="181">
        <f t="shared" si="70"/>
        <v>2</v>
      </c>
      <c r="AH90" s="181">
        <f t="shared" si="70"/>
        <v>4</v>
      </c>
      <c r="AI90" s="181">
        <f t="shared" si="70"/>
        <v>1</v>
      </c>
      <c r="AJ90" s="181">
        <f t="shared" si="70"/>
        <v>4</v>
      </c>
      <c r="AK90" s="181">
        <f t="shared" si="70"/>
        <v>4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5</v>
      </c>
      <c r="AP90" s="181">
        <f t="shared" si="70"/>
        <v>4</v>
      </c>
      <c r="AQ90" s="181">
        <f t="shared" si="70"/>
        <v>4</v>
      </c>
      <c r="AR90" s="181">
        <f t="shared" si="70"/>
        <v>3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1</v>
      </c>
      <c r="BS90" s="181">
        <f t="shared" si="70"/>
        <v>0</v>
      </c>
      <c r="BT90" s="181">
        <f t="shared" si="70"/>
        <v>2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9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34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8"/>
      <c r="B95" s="29" t="s">
        <v>129</v>
      </c>
      <c r="C95" s="30">
        <f>SUM(O95:Z95)</f>
        <v>53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5</v>
      </c>
      <c r="P95" s="30">
        <f t="shared" ref="P95:Z95" si="75">AP90</f>
        <v>4</v>
      </c>
      <c r="Q95" s="30">
        <f t="shared" si="75"/>
        <v>4</v>
      </c>
      <c r="R95" s="30">
        <f t="shared" si="75"/>
        <v>3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5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2021-11-26T07:48:05Z</cp:lastPrinted>
  <dcterms:created xsi:type="dcterms:W3CDTF">1999-02-26T10:19:35Z</dcterms:created>
  <dcterms:modified xsi:type="dcterms:W3CDTF">2025-05-14T13:35:18Z</dcterms:modified>
</cp:coreProperties>
</file>