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Денна" sheetId="1" r:id="rId1"/>
    <sheet name="Заочна" sheetId="2" r:id="rId2"/>
    <sheet name="Лист3" sheetId="3" r:id="rId3"/>
  </sheets>
  <definedNames>
    <definedName name="_xlnm.Print_Area" localSheetId="0">Денна!$A$1:$S$36</definedName>
    <definedName name="_xlnm.Print_Area" localSheetId="1">Заочна!$A$214:$S$233</definedName>
  </definedNames>
  <calcPr calcId="125725"/>
</workbook>
</file>

<file path=xl/calcChain.xml><?xml version="1.0" encoding="utf-8"?>
<calcChain xmlns="http://schemas.openxmlformats.org/spreadsheetml/2006/main">
  <c r="L28" i="2"/>
  <c r="L231"/>
  <c r="D230"/>
  <c r="E230"/>
  <c r="H230"/>
  <c r="M230"/>
  <c r="C230"/>
  <c r="F230"/>
  <c r="G230"/>
  <c r="I230"/>
  <c r="J230"/>
  <c r="K230"/>
  <c r="L230"/>
  <c r="M224"/>
  <c r="N230"/>
  <c r="O230"/>
  <c r="P230"/>
  <c r="D146"/>
  <c r="D129"/>
  <c r="E146"/>
  <c r="H146"/>
  <c r="M146"/>
  <c r="D117"/>
  <c r="E117"/>
  <c r="H117"/>
  <c r="M117"/>
  <c r="C88"/>
  <c r="D88"/>
  <c r="E88"/>
  <c r="F88"/>
  <c r="G88"/>
  <c r="H88"/>
  <c r="I88"/>
  <c r="J88"/>
  <c r="K88"/>
  <c r="L88"/>
  <c r="M88"/>
  <c r="N88"/>
  <c r="O88"/>
  <c r="P88"/>
  <c r="C59"/>
  <c r="D59"/>
  <c r="E59"/>
  <c r="F59"/>
  <c r="G59"/>
  <c r="H59"/>
  <c r="I59"/>
  <c r="J59"/>
  <c r="K59"/>
  <c r="L59"/>
  <c r="M59"/>
  <c r="N59"/>
  <c r="O59"/>
  <c r="P59"/>
  <c r="C27"/>
  <c r="D27"/>
  <c r="E27"/>
  <c r="F27"/>
  <c r="G27"/>
  <c r="H27"/>
  <c r="I27"/>
  <c r="J27"/>
  <c r="K27"/>
  <c r="L27"/>
  <c r="M27"/>
  <c r="N27"/>
  <c r="O27"/>
  <c r="P27"/>
  <c r="M229"/>
  <c r="H229"/>
  <c r="C33" i="1"/>
  <c r="F33"/>
  <c r="G33"/>
  <c r="H33"/>
  <c r="E33" s="1"/>
  <c r="D33" s="1"/>
  <c r="I33"/>
  <c r="J33"/>
  <c r="L33"/>
  <c r="M33"/>
  <c r="N33"/>
  <c r="O33"/>
  <c r="P33"/>
  <c r="D218"/>
  <c r="E218"/>
  <c r="F218"/>
  <c r="G218"/>
  <c r="H218"/>
  <c r="I218"/>
  <c r="J218"/>
  <c r="K218"/>
  <c r="L218"/>
  <c r="M218"/>
  <c r="N218"/>
  <c r="O218"/>
  <c r="P218"/>
  <c r="D182"/>
  <c r="E182"/>
  <c r="G182"/>
  <c r="F182"/>
  <c r="H182"/>
  <c r="I182"/>
  <c r="J182"/>
  <c r="K182"/>
  <c r="L182"/>
  <c r="M182"/>
  <c r="N182"/>
  <c r="F145"/>
  <c r="G145"/>
  <c r="I145"/>
  <c r="J145"/>
  <c r="H145" s="1"/>
  <c r="K145"/>
  <c r="L145"/>
  <c r="C108"/>
  <c r="F108"/>
  <c r="I108"/>
  <c r="H108" s="1"/>
  <c r="J108"/>
  <c r="K108"/>
  <c r="L108"/>
  <c r="I72"/>
  <c r="H72" s="1"/>
  <c r="J72"/>
  <c r="K72"/>
  <c r="L72"/>
  <c r="H71"/>
  <c r="M195" i="2"/>
  <c r="H195"/>
  <c r="M166"/>
  <c r="H166"/>
  <c r="M136"/>
  <c r="H136"/>
  <c r="M107"/>
  <c r="H107"/>
  <c r="M77"/>
  <c r="H77"/>
  <c r="M48"/>
  <c r="H48"/>
  <c r="M16"/>
  <c r="H16"/>
  <c r="M204" i="1"/>
  <c r="H204"/>
  <c r="M166"/>
  <c r="H166"/>
  <c r="M92"/>
  <c r="H92"/>
  <c r="M56"/>
  <c r="H56"/>
  <c r="M17"/>
  <c r="H17"/>
  <c r="M129"/>
  <c r="H129"/>
  <c r="M217"/>
  <c r="H217"/>
  <c r="M180"/>
  <c r="M181"/>
  <c r="H180"/>
  <c r="H181"/>
  <c r="E180"/>
  <c r="E181"/>
  <c r="D180"/>
  <c r="R180" s="1"/>
  <c r="D181"/>
  <c r="R181" s="1"/>
  <c r="B180"/>
  <c r="B181"/>
  <c r="M143"/>
  <c r="M144"/>
  <c r="H143"/>
  <c r="H144"/>
  <c r="E144" s="1"/>
  <c r="D144" s="1"/>
  <c r="E143"/>
  <c r="D143" s="1"/>
  <c r="R143" s="1"/>
  <c r="M106"/>
  <c r="M107"/>
  <c r="H106"/>
  <c r="H107"/>
  <c r="E106"/>
  <c r="E107"/>
  <c r="D106"/>
  <c r="R106" s="1"/>
  <c r="D107"/>
  <c r="R107" s="1"/>
  <c r="B106"/>
  <c r="B107"/>
  <c r="M70"/>
  <c r="M71"/>
  <c r="H70"/>
  <c r="E70"/>
  <c r="D70" s="1"/>
  <c r="M31"/>
  <c r="M32"/>
  <c r="H31"/>
  <c r="H32"/>
  <c r="E31"/>
  <c r="E32"/>
  <c r="D31"/>
  <c r="R31" s="1"/>
  <c r="D32"/>
  <c r="R32" s="1"/>
  <c r="B31"/>
  <c r="B32"/>
  <c r="O145"/>
  <c r="P205" i="2"/>
  <c r="O205"/>
  <c r="N205"/>
  <c r="M205" s="1"/>
  <c r="L205"/>
  <c r="K205"/>
  <c r="J205"/>
  <c r="I205"/>
  <c r="H205" s="1"/>
  <c r="G205"/>
  <c r="E205" s="1"/>
  <c r="D205" s="1"/>
  <c r="F205"/>
  <c r="C205"/>
  <c r="M204"/>
  <c r="H204"/>
  <c r="M203"/>
  <c r="H203"/>
  <c r="M202"/>
  <c r="H202"/>
  <c r="M201"/>
  <c r="H201"/>
  <c r="M200"/>
  <c r="H200"/>
  <c r="M199"/>
  <c r="H199"/>
  <c r="M198"/>
  <c r="H198"/>
  <c r="M197"/>
  <c r="H197"/>
  <c r="M196"/>
  <c r="H196"/>
  <c r="M194"/>
  <c r="H194"/>
  <c r="M193"/>
  <c r="H193"/>
  <c r="M192"/>
  <c r="H192"/>
  <c r="M191"/>
  <c r="H191"/>
  <c r="M190"/>
  <c r="H190"/>
  <c r="M189"/>
  <c r="H189"/>
  <c r="M188"/>
  <c r="H188"/>
  <c r="M87"/>
  <c r="H87"/>
  <c r="M58"/>
  <c r="H58"/>
  <c r="M26"/>
  <c r="H26"/>
  <c r="M228"/>
  <c r="H228"/>
  <c r="M227"/>
  <c r="H227"/>
  <c r="M226"/>
  <c r="H226"/>
  <c r="M225"/>
  <c r="H225"/>
  <c r="H224"/>
  <c r="P176"/>
  <c r="O176"/>
  <c r="N176"/>
  <c r="M176" s="1"/>
  <c r="L176"/>
  <c r="K176"/>
  <c r="J176"/>
  <c r="I176"/>
  <c r="H176" s="1"/>
  <c r="G176"/>
  <c r="F176"/>
  <c r="C176"/>
  <c r="M175"/>
  <c r="H175"/>
  <c r="M174"/>
  <c r="H174"/>
  <c r="M173"/>
  <c r="H173"/>
  <c r="M172"/>
  <c r="H172"/>
  <c r="M171"/>
  <c r="H171"/>
  <c r="M170"/>
  <c r="H170"/>
  <c r="M169"/>
  <c r="H169"/>
  <c r="M168"/>
  <c r="H168"/>
  <c r="M167"/>
  <c r="H167"/>
  <c r="M165"/>
  <c r="H165"/>
  <c r="M164"/>
  <c r="H164"/>
  <c r="M163"/>
  <c r="H163"/>
  <c r="M162"/>
  <c r="H162"/>
  <c r="M161"/>
  <c r="H161"/>
  <c r="M160"/>
  <c r="H160"/>
  <c r="M159"/>
  <c r="H159"/>
  <c r="P146"/>
  <c r="O146"/>
  <c r="N146"/>
  <c r="L146"/>
  <c r="K146"/>
  <c r="J146"/>
  <c r="I146"/>
  <c r="G146"/>
  <c r="F146"/>
  <c r="C146"/>
  <c r="M145"/>
  <c r="H145"/>
  <c r="M144"/>
  <c r="H144"/>
  <c r="M143"/>
  <c r="H143"/>
  <c r="M142"/>
  <c r="H142"/>
  <c r="M141"/>
  <c r="H141"/>
  <c r="M140"/>
  <c r="H140"/>
  <c r="M139"/>
  <c r="H139"/>
  <c r="M138"/>
  <c r="H138"/>
  <c r="M137"/>
  <c r="H137"/>
  <c r="M135"/>
  <c r="H135"/>
  <c r="M134"/>
  <c r="H134"/>
  <c r="M133"/>
  <c r="H133"/>
  <c r="M132"/>
  <c r="H132"/>
  <c r="M131"/>
  <c r="H131"/>
  <c r="M130"/>
  <c r="H130"/>
  <c r="M129"/>
  <c r="H129"/>
  <c r="P117"/>
  <c r="O117"/>
  <c r="N117"/>
  <c r="L117"/>
  <c r="K117"/>
  <c r="J117"/>
  <c r="I117"/>
  <c r="G117"/>
  <c r="F117"/>
  <c r="C117"/>
  <c r="M116"/>
  <c r="H116"/>
  <c r="M115"/>
  <c r="H115"/>
  <c r="M114"/>
  <c r="H114"/>
  <c r="M113"/>
  <c r="H113"/>
  <c r="M112"/>
  <c r="H112"/>
  <c r="M111"/>
  <c r="H111"/>
  <c r="M110"/>
  <c r="H110"/>
  <c r="M109"/>
  <c r="H109"/>
  <c r="M108"/>
  <c r="H108"/>
  <c r="M106"/>
  <c r="H106"/>
  <c r="M105"/>
  <c r="H105"/>
  <c r="M104"/>
  <c r="H104"/>
  <c r="M103"/>
  <c r="H103"/>
  <c r="M102"/>
  <c r="H102"/>
  <c r="M101"/>
  <c r="H101"/>
  <c r="M100"/>
  <c r="H100"/>
  <c r="M86"/>
  <c r="H86"/>
  <c r="M85"/>
  <c r="H85"/>
  <c r="M84"/>
  <c r="H84"/>
  <c r="M83"/>
  <c r="H83"/>
  <c r="M82"/>
  <c r="H82"/>
  <c r="M81"/>
  <c r="H81"/>
  <c r="M80"/>
  <c r="H80"/>
  <c r="M79"/>
  <c r="H79"/>
  <c r="M78"/>
  <c r="H78"/>
  <c r="M76"/>
  <c r="H76"/>
  <c r="M75"/>
  <c r="H75"/>
  <c r="M74"/>
  <c r="H74"/>
  <c r="M73"/>
  <c r="H73"/>
  <c r="M72"/>
  <c r="H72"/>
  <c r="M71"/>
  <c r="H71"/>
  <c r="M70"/>
  <c r="H70"/>
  <c r="M57"/>
  <c r="H57"/>
  <c r="M56"/>
  <c r="H56"/>
  <c r="M55"/>
  <c r="H55"/>
  <c r="M54"/>
  <c r="H54"/>
  <c r="M53"/>
  <c r="H53"/>
  <c r="M52"/>
  <c r="H52"/>
  <c r="M51"/>
  <c r="H51"/>
  <c r="M50"/>
  <c r="H50"/>
  <c r="M49"/>
  <c r="H49"/>
  <c r="M47"/>
  <c r="H47"/>
  <c r="M46"/>
  <c r="H46"/>
  <c r="M45"/>
  <c r="H45"/>
  <c r="M44"/>
  <c r="H44"/>
  <c r="M43"/>
  <c r="H43"/>
  <c r="M42"/>
  <c r="H42"/>
  <c r="M41"/>
  <c r="H41"/>
  <c r="M25"/>
  <c r="H25"/>
  <c r="M24"/>
  <c r="H24"/>
  <c r="M23"/>
  <c r="H23"/>
  <c r="M22"/>
  <c r="H22"/>
  <c r="M21"/>
  <c r="H21"/>
  <c r="M20"/>
  <c r="H20"/>
  <c r="M19"/>
  <c r="H19"/>
  <c r="M18"/>
  <c r="H18"/>
  <c r="M17"/>
  <c r="H17"/>
  <c r="M15"/>
  <c r="H15"/>
  <c r="M14"/>
  <c r="H14"/>
  <c r="M13"/>
  <c r="H13"/>
  <c r="M12"/>
  <c r="H12"/>
  <c r="M11"/>
  <c r="H11"/>
  <c r="M10"/>
  <c r="H10"/>
  <c r="M9"/>
  <c r="H9"/>
  <c r="P238" i="1"/>
  <c r="O238"/>
  <c r="N238"/>
  <c r="L238"/>
  <c r="K238"/>
  <c r="J238"/>
  <c r="I238"/>
  <c r="G238"/>
  <c r="F238"/>
  <c r="C238"/>
  <c r="M237"/>
  <c r="H237"/>
  <c r="M236"/>
  <c r="H236"/>
  <c r="M235"/>
  <c r="H235"/>
  <c r="M234"/>
  <c r="H234"/>
  <c r="M233"/>
  <c r="H233"/>
  <c r="C218"/>
  <c r="M216"/>
  <c r="H216"/>
  <c r="M215"/>
  <c r="H215"/>
  <c r="M214"/>
  <c r="H214"/>
  <c r="M213"/>
  <c r="H213"/>
  <c r="M212"/>
  <c r="H212"/>
  <c r="M211"/>
  <c r="H211"/>
  <c r="M210"/>
  <c r="H210"/>
  <c r="M209"/>
  <c r="H209"/>
  <c r="M208"/>
  <c r="H208"/>
  <c r="M207"/>
  <c r="H207"/>
  <c r="M206"/>
  <c r="H206"/>
  <c r="M205"/>
  <c r="H205"/>
  <c r="M203"/>
  <c r="H203"/>
  <c r="M202"/>
  <c r="H202"/>
  <c r="M201"/>
  <c r="H201"/>
  <c r="M200"/>
  <c r="H200"/>
  <c r="M199"/>
  <c r="H199"/>
  <c r="M198"/>
  <c r="H198"/>
  <c r="M197"/>
  <c r="H197"/>
  <c r="P182"/>
  <c r="O182"/>
  <c r="C182"/>
  <c r="M179"/>
  <c r="H179"/>
  <c r="M178"/>
  <c r="H178"/>
  <c r="M177"/>
  <c r="H177"/>
  <c r="M176"/>
  <c r="H176"/>
  <c r="M175"/>
  <c r="H175"/>
  <c r="M174"/>
  <c r="H174"/>
  <c r="M173"/>
  <c r="H173"/>
  <c r="M172"/>
  <c r="H172"/>
  <c r="M171"/>
  <c r="H171"/>
  <c r="M170"/>
  <c r="H170"/>
  <c r="M169"/>
  <c r="H169"/>
  <c r="M168"/>
  <c r="H168"/>
  <c r="M167"/>
  <c r="H167"/>
  <c r="M165"/>
  <c r="H165"/>
  <c r="M164"/>
  <c r="H164"/>
  <c r="M163"/>
  <c r="H163"/>
  <c r="M162"/>
  <c r="H162"/>
  <c r="M161"/>
  <c r="H161"/>
  <c r="M160"/>
  <c r="H160"/>
  <c r="M159"/>
  <c r="H159"/>
  <c r="P145"/>
  <c r="N145"/>
  <c r="C145"/>
  <c r="M142"/>
  <c r="H142"/>
  <c r="M141"/>
  <c r="H141"/>
  <c r="M140"/>
  <c r="H140"/>
  <c r="M139"/>
  <c r="H139"/>
  <c r="M138"/>
  <c r="H138"/>
  <c r="M137"/>
  <c r="H137"/>
  <c r="M136"/>
  <c r="H136"/>
  <c r="M135"/>
  <c r="H135"/>
  <c r="M134"/>
  <c r="H134"/>
  <c r="M133"/>
  <c r="H133"/>
  <c r="M132"/>
  <c r="H132"/>
  <c r="M131"/>
  <c r="H131"/>
  <c r="M130"/>
  <c r="H130"/>
  <c r="M128"/>
  <c r="H128"/>
  <c r="M127"/>
  <c r="H127"/>
  <c r="M126"/>
  <c r="H126"/>
  <c r="M125"/>
  <c r="H125"/>
  <c r="M124"/>
  <c r="H124"/>
  <c r="M123"/>
  <c r="H123"/>
  <c r="M122"/>
  <c r="H122"/>
  <c r="P108"/>
  <c r="O108"/>
  <c r="M108" s="1"/>
  <c r="N108"/>
  <c r="G108"/>
  <c r="E108" s="1"/>
  <c r="D108" s="1"/>
  <c r="M105"/>
  <c r="H105"/>
  <c r="M104"/>
  <c r="H104"/>
  <c r="M103"/>
  <c r="H103"/>
  <c r="M102"/>
  <c r="H102"/>
  <c r="M101"/>
  <c r="H101"/>
  <c r="M100"/>
  <c r="H100"/>
  <c r="M99"/>
  <c r="H99"/>
  <c r="M98"/>
  <c r="H98"/>
  <c r="M97"/>
  <c r="H97"/>
  <c r="M96"/>
  <c r="H96"/>
  <c r="M95"/>
  <c r="H95"/>
  <c r="M94"/>
  <c r="H94"/>
  <c r="M93"/>
  <c r="H93"/>
  <c r="M91"/>
  <c r="H91"/>
  <c r="M90"/>
  <c r="H90"/>
  <c r="M89"/>
  <c r="H89"/>
  <c r="M88"/>
  <c r="H88"/>
  <c r="M87"/>
  <c r="H87"/>
  <c r="M86"/>
  <c r="H86"/>
  <c r="M85"/>
  <c r="H85"/>
  <c r="P72"/>
  <c r="O72"/>
  <c r="M72" s="1"/>
  <c r="N72"/>
  <c r="G72"/>
  <c r="E72" s="1"/>
  <c r="D72" s="1"/>
  <c r="F72"/>
  <c r="C72"/>
  <c r="M69"/>
  <c r="H69"/>
  <c r="M68"/>
  <c r="H68"/>
  <c r="M67"/>
  <c r="H67"/>
  <c r="M66"/>
  <c r="H66"/>
  <c r="M65"/>
  <c r="H65"/>
  <c r="M64"/>
  <c r="H64"/>
  <c r="M63"/>
  <c r="H63"/>
  <c r="M62"/>
  <c r="H62"/>
  <c r="M61"/>
  <c r="H61"/>
  <c r="M60"/>
  <c r="H60"/>
  <c r="M59"/>
  <c r="H59"/>
  <c r="M58"/>
  <c r="H58"/>
  <c r="M57"/>
  <c r="H57"/>
  <c r="M55"/>
  <c r="H55"/>
  <c r="M54"/>
  <c r="H54"/>
  <c r="M53"/>
  <c r="H53"/>
  <c r="M52"/>
  <c r="H52"/>
  <c r="M51"/>
  <c r="H51"/>
  <c r="M50"/>
  <c r="H50"/>
  <c r="M49"/>
  <c r="H49"/>
  <c r="M30"/>
  <c r="H30"/>
  <c r="M29"/>
  <c r="H29"/>
  <c r="M28"/>
  <c r="H28"/>
  <c r="M27"/>
  <c r="H27"/>
  <c r="M26"/>
  <c r="H26"/>
  <c r="M25"/>
  <c r="H25"/>
  <c r="M24"/>
  <c r="H24"/>
  <c r="M23"/>
  <c r="H23"/>
  <c r="M22"/>
  <c r="H22"/>
  <c r="M21"/>
  <c r="H21"/>
  <c r="M20"/>
  <c r="H20"/>
  <c r="M19"/>
  <c r="H19"/>
  <c r="M18"/>
  <c r="H18"/>
  <c r="M16"/>
  <c r="H16"/>
  <c r="M15"/>
  <c r="H15"/>
  <c r="M14"/>
  <c r="H14"/>
  <c r="M13"/>
  <c r="H13"/>
  <c r="M12"/>
  <c r="H12"/>
  <c r="M11"/>
  <c r="H11"/>
  <c r="M10"/>
  <c r="H10"/>
  <c r="E176" i="2" l="1"/>
  <c r="D176" s="1"/>
  <c r="E229"/>
  <c r="D229" s="1"/>
  <c r="Q229" s="1"/>
  <c r="R229"/>
  <c r="E136"/>
  <c r="D136" s="1"/>
  <c r="E166"/>
  <c r="D166" s="1"/>
  <c r="B166" s="1"/>
  <c r="E195"/>
  <c r="D195" s="1"/>
  <c r="R195" s="1"/>
  <c r="R70" i="1"/>
  <c r="B70"/>
  <c r="E71"/>
  <c r="D71" s="1"/>
  <c r="R71"/>
  <c r="B71"/>
  <c r="B195" i="2"/>
  <c r="B136"/>
  <c r="R136"/>
  <c r="E203"/>
  <c r="D203" s="1"/>
  <c r="B203" s="1"/>
  <c r="E107"/>
  <c r="D107" s="1"/>
  <c r="B107" s="1"/>
  <c r="Q136"/>
  <c r="E192"/>
  <c r="D192" s="1"/>
  <c r="R192" s="1"/>
  <c r="E199"/>
  <c r="D199" s="1"/>
  <c r="R199" s="1"/>
  <c r="E200"/>
  <c r="D200" s="1"/>
  <c r="R200" s="1"/>
  <c r="E201"/>
  <c r="D201" s="1"/>
  <c r="B201" s="1"/>
  <c r="E202"/>
  <c r="D202" s="1"/>
  <c r="B202" s="1"/>
  <c r="E77"/>
  <c r="D77" s="1"/>
  <c r="B77" s="1"/>
  <c r="E48"/>
  <c r="D48" s="1"/>
  <c r="B48" s="1"/>
  <c r="E16"/>
  <c r="D16" s="1"/>
  <c r="E22" i="1"/>
  <c r="D22" s="1"/>
  <c r="E165"/>
  <c r="D165" s="1"/>
  <c r="Q165" s="1"/>
  <c r="E215"/>
  <c r="D215" s="1"/>
  <c r="E204"/>
  <c r="D204" s="1"/>
  <c r="Q204" s="1"/>
  <c r="E166"/>
  <c r="D166" s="1"/>
  <c r="E98"/>
  <c r="D98" s="1"/>
  <c r="R98" s="1"/>
  <c r="E92"/>
  <c r="D92" s="1"/>
  <c r="E134"/>
  <c r="D134" s="1"/>
  <c r="R134" s="1"/>
  <c r="E56"/>
  <c r="D56" s="1"/>
  <c r="B56" s="1"/>
  <c r="E161"/>
  <c r="D161" s="1"/>
  <c r="R161" s="1"/>
  <c r="E163"/>
  <c r="D163" s="1"/>
  <c r="Q163" s="1"/>
  <c r="E124"/>
  <c r="D124" s="1"/>
  <c r="R124" s="1"/>
  <c r="E17"/>
  <c r="D17" s="1"/>
  <c r="B17" s="1"/>
  <c r="E11"/>
  <c r="D11" s="1"/>
  <c r="B11" s="1"/>
  <c r="E198"/>
  <c r="D198" s="1"/>
  <c r="Q198" s="1"/>
  <c r="E207"/>
  <c r="D207" s="1"/>
  <c r="B207" s="1"/>
  <c r="E209"/>
  <c r="D209" s="1"/>
  <c r="Q209" s="1"/>
  <c r="E211"/>
  <c r="D211" s="1"/>
  <c r="Q211" s="1"/>
  <c r="E213"/>
  <c r="D213" s="1"/>
  <c r="R213" s="1"/>
  <c r="E217"/>
  <c r="D217" s="1"/>
  <c r="B217" s="1"/>
  <c r="E30"/>
  <c r="D30" s="1"/>
  <c r="R30" s="1"/>
  <c r="E58"/>
  <c r="D58" s="1"/>
  <c r="B58" s="1"/>
  <c r="E174"/>
  <c r="D174" s="1"/>
  <c r="Q174" s="1"/>
  <c r="E176"/>
  <c r="D176" s="1"/>
  <c r="R176" s="1"/>
  <c r="E178"/>
  <c r="D178" s="1"/>
  <c r="B178" s="1"/>
  <c r="E129"/>
  <c r="D129" s="1"/>
  <c r="B129" s="1"/>
  <c r="E26"/>
  <c r="D26" s="1"/>
  <c r="B26" s="1"/>
  <c r="E99"/>
  <c r="D99" s="1"/>
  <c r="Q99" s="1"/>
  <c r="E100"/>
  <c r="D100" s="1"/>
  <c r="R100" s="1"/>
  <c r="E104"/>
  <c r="D104" s="1"/>
  <c r="R104" s="1"/>
  <c r="E105"/>
  <c r="D105" s="1"/>
  <c r="B105" s="1"/>
  <c r="E135"/>
  <c r="D135" s="1"/>
  <c r="R135" s="1"/>
  <c r="E138"/>
  <c r="D138" s="1"/>
  <c r="Q138" s="1"/>
  <c r="E140"/>
  <c r="D140" s="1"/>
  <c r="Q140" s="1"/>
  <c r="E142"/>
  <c r="D142" s="1"/>
  <c r="B142" s="1"/>
  <c r="E234"/>
  <c r="D234" s="1"/>
  <c r="B234" s="1"/>
  <c r="E236"/>
  <c r="D236" s="1"/>
  <c r="B236" s="1"/>
  <c r="L239"/>
  <c r="B143"/>
  <c r="R129"/>
  <c r="E28"/>
  <c r="D28" s="1"/>
  <c r="Q28" s="1"/>
  <c r="E53"/>
  <c r="D53" s="1"/>
  <c r="B53" s="1"/>
  <c r="Q181"/>
  <c r="R144"/>
  <c r="B144"/>
  <c r="Q144"/>
  <c r="Q107"/>
  <c r="Q71"/>
  <c r="Q32"/>
  <c r="E51"/>
  <c r="D51" s="1"/>
  <c r="B51" s="1"/>
  <c r="E12"/>
  <c r="D12" s="1"/>
  <c r="R12" s="1"/>
  <c r="E125"/>
  <c r="D125" s="1"/>
  <c r="R125" s="1"/>
  <c r="E88"/>
  <c r="D88" s="1"/>
  <c r="R88" s="1"/>
  <c r="E13"/>
  <c r="D13" s="1"/>
  <c r="B13" s="1"/>
  <c r="E102"/>
  <c r="D102" s="1"/>
  <c r="R102" s="1"/>
  <c r="E66"/>
  <c r="D66" s="1"/>
  <c r="R66" s="1"/>
  <c r="Q180"/>
  <c r="Q143"/>
  <c r="Q106"/>
  <c r="Q70"/>
  <c r="Q31"/>
  <c r="E190" i="2"/>
  <c r="D190" s="1"/>
  <c r="B190" s="1"/>
  <c r="E191"/>
  <c r="D191" s="1"/>
  <c r="B191" s="1"/>
  <c r="E189"/>
  <c r="D189" s="1"/>
  <c r="B189" s="1"/>
  <c r="E193"/>
  <c r="D193" s="1"/>
  <c r="B193" s="1"/>
  <c r="E198"/>
  <c r="D198" s="1"/>
  <c r="R198" s="1"/>
  <c r="E204"/>
  <c r="D204" s="1"/>
  <c r="B204" s="1"/>
  <c r="E136" i="1"/>
  <c r="D136" s="1"/>
  <c r="B136" s="1"/>
  <c r="E123"/>
  <c r="D123" s="1"/>
  <c r="R123" s="1"/>
  <c r="E194" i="2"/>
  <c r="D194" s="1"/>
  <c r="B194" s="1"/>
  <c r="E196"/>
  <c r="D196" s="1"/>
  <c r="B196" s="1"/>
  <c r="E197"/>
  <c r="D197" s="1"/>
  <c r="R197" s="1"/>
  <c r="R194"/>
  <c r="R191"/>
  <c r="E188"/>
  <c r="E87"/>
  <c r="D87" s="1"/>
  <c r="E58"/>
  <c r="D58" s="1"/>
  <c r="Q58" s="1"/>
  <c r="E26"/>
  <c r="D26" s="1"/>
  <c r="B26" s="1"/>
  <c r="E82"/>
  <c r="D82" s="1"/>
  <c r="R82" s="1"/>
  <c r="E133"/>
  <c r="D133" s="1"/>
  <c r="R133" s="1"/>
  <c r="E225"/>
  <c r="D225" s="1"/>
  <c r="Q225" s="1"/>
  <c r="E227"/>
  <c r="D227" s="1"/>
  <c r="B227" s="1"/>
  <c r="E169"/>
  <c r="D169" s="1"/>
  <c r="B169" s="1"/>
  <c r="E172"/>
  <c r="D172" s="1"/>
  <c r="Q172" s="1"/>
  <c r="E55"/>
  <c r="D55" s="1"/>
  <c r="R55" s="1"/>
  <c r="E72"/>
  <c r="D72" s="1"/>
  <c r="B72" s="1"/>
  <c r="E76"/>
  <c r="D76" s="1"/>
  <c r="R76" s="1"/>
  <c r="E78"/>
  <c r="D78" s="1"/>
  <c r="Q78" s="1"/>
  <c r="E79"/>
  <c r="D79" s="1"/>
  <c r="R79" s="1"/>
  <c r="E15"/>
  <c r="D15" s="1"/>
  <c r="Q15" s="1"/>
  <c r="E21"/>
  <c r="D21" s="1"/>
  <c r="B21" s="1"/>
  <c r="E22"/>
  <c r="D22" s="1"/>
  <c r="B22" s="1"/>
  <c r="E23"/>
  <c r="D23" s="1"/>
  <c r="B23" s="1"/>
  <c r="E111"/>
  <c r="D111" s="1"/>
  <c r="R111" s="1"/>
  <c r="E116"/>
  <c r="D116" s="1"/>
  <c r="R116" s="1"/>
  <c r="E129"/>
  <c r="Q129" s="1"/>
  <c r="E131"/>
  <c r="D131" s="1"/>
  <c r="Q131" s="1"/>
  <c r="E49"/>
  <c r="D49" s="1"/>
  <c r="B49" s="1"/>
  <c r="E52"/>
  <c r="D52" s="1"/>
  <c r="R52" s="1"/>
  <c r="E101"/>
  <c r="D101" s="1"/>
  <c r="R101" s="1"/>
  <c r="E102"/>
  <c r="D102" s="1"/>
  <c r="R102" s="1"/>
  <c r="E103"/>
  <c r="D103" s="1"/>
  <c r="B103" s="1"/>
  <c r="E106"/>
  <c r="D106" s="1"/>
  <c r="R106" s="1"/>
  <c r="E108"/>
  <c r="D108" s="1"/>
  <c r="B108" s="1"/>
  <c r="E110"/>
  <c r="D110" s="1"/>
  <c r="R110" s="1"/>
  <c r="E141"/>
  <c r="D141" s="1"/>
  <c r="Q141" s="1"/>
  <c r="E11"/>
  <c r="D11" s="1"/>
  <c r="R11" s="1"/>
  <c r="E13"/>
  <c r="D13" s="1"/>
  <c r="R13" s="1"/>
  <c r="E42"/>
  <c r="D42" s="1"/>
  <c r="B42" s="1"/>
  <c r="E43"/>
  <c r="D43" s="1"/>
  <c r="B43" s="1"/>
  <c r="E57"/>
  <c r="D57" s="1"/>
  <c r="R57" s="1"/>
  <c r="E70"/>
  <c r="D70" s="1"/>
  <c r="E83"/>
  <c r="D83" s="1"/>
  <c r="R83" s="1"/>
  <c r="E84"/>
  <c r="D84" s="1"/>
  <c r="Q84" s="1"/>
  <c r="E113"/>
  <c r="D113" s="1"/>
  <c r="Q113" s="1"/>
  <c r="E114"/>
  <c r="D114" s="1"/>
  <c r="R114" s="1"/>
  <c r="E115"/>
  <c r="D115" s="1"/>
  <c r="R115" s="1"/>
  <c r="E138"/>
  <c r="D138" s="1"/>
  <c r="R138" s="1"/>
  <c r="E162"/>
  <c r="D162" s="1"/>
  <c r="Q162" s="1"/>
  <c r="E167"/>
  <c r="D167" s="1"/>
  <c r="Q167" s="1"/>
  <c r="E18"/>
  <c r="D18" s="1"/>
  <c r="B18" s="1"/>
  <c r="E51"/>
  <c r="D51" s="1"/>
  <c r="Q51" s="1"/>
  <c r="E56"/>
  <c r="D56" s="1"/>
  <c r="B56" s="1"/>
  <c r="E74"/>
  <c r="D74" s="1"/>
  <c r="R74" s="1"/>
  <c r="E112"/>
  <c r="D112" s="1"/>
  <c r="B112" s="1"/>
  <c r="E135"/>
  <c r="D135" s="1"/>
  <c r="B135" s="1"/>
  <c r="E142"/>
  <c r="D142" s="1"/>
  <c r="Q142" s="1"/>
  <c r="E160"/>
  <c r="D160" s="1"/>
  <c r="B160" s="1"/>
  <c r="E170"/>
  <c r="D170" s="1"/>
  <c r="Q170" s="1"/>
  <c r="E9"/>
  <c r="D9" s="1"/>
  <c r="Q9" s="1"/>
  <c r="E44"/>
  <c r="D44" s="1"/>
  <c r="R44" s="1"/>
  <c r="E80"/>
  <c r="D80" s="1"/>
  <c r="R80" s="1"/>
  <c r="E81"/>
  <c r="D81" s="1"/>
  <c r="Q81" s="1"/>
  <c r="E85"/>
  <c r="D85" s="1"/>
  <c r="R85" s="1"/>
  <c r="E86"/>
  <c r="D86" s="1"/>
  <c r="Q86" s="1"/>
  <c r="E104"/>
  <c r="D104" s="1"/>
  <c r="R104" s="1"/>
  <c r="E105"/>
  <c r="D105" s="1"/>
  <c r="R105" s="1"/>
  <c r="E109"/>
  <c r="D109" s="1"/>
  <c r="R109" s="1"/>
  <c r="E164"/>
  <c r="D164" s="1"/>
  <c r="Q164" s="1"/>
  <c r="E46"/>
  <c r="D46" s="1"/>
  <c r="Q46" s="1"/>
  <c r="E10"/>
  <c r="D10" s="1"/>
  <c r="Q10" s="1"/>
  <c r="E12"/>
  <c r="D12" s="1"/>
  <c r="E14"/>
  <c r="D14" s="1"/>
  <c r="Q14" s="1"/>
  <c r="E17"/>
  <c r="D17" s="1"/>
  <c r="E19"/>
  <c r="D19" s="1"/>
  <c r="Q19" s="1"/>
  <c r="E20"/>
  <c r="D20" s="1"/>
  <c r="Q20" s="1"/>
  <c r="E24"/>
  <c r="D24" s="1"/>
  <c r="Q24" s="1"/>
  <c r="E25"/>
  <c r="D25" s="1"/>
  <c r="E41"/>
  <c r="E45"/>
  <c r="D45" s="1"/>
  <c r="E47"/>
  <c r="D47" s="1"/>
  <c r="E50"/>
  <c r="D50" s="1"/>
  <c r="E53"/>
  <c r="D53" s="1"/>
  <c r="E54"/>
  <c r="D54" s="1"/>
  <c r="E71"/>
  <c r="D71" s="1"/>
  <c r="Q71" s="1"/>
  <c r="E73"/>
  <c r="D73" s="1"/>
  <c r="E75"/>
  <c r="D75" s="1"/>
  <c r="E100"/>
  <c r="D100" s="1"/>
  <c r="Q100" s="1"/>
  <c r="E130"/>
  <c r="D130" s="1"/>
  <c r="Q130" s="1"/>
  <c r="E132"/>
  <c r="D132" s="1"/>
  <c r="Q132" s="1"/>
  <c r="E134"/>
  <c r="D134" s="1"/>
  <c r="E137"/>
  <c r="D137" s="1"/>
  <c r="E139"/>
  <c r="D139" s="1"/>
  <c r="Q139" s="1"/>
  <c r="E140"/>
  <c r="D140" s="1"/>
  <c r="E143"/>
  <c r="D143" s="1"/>
  <c r="Q143" s="1"/>
  <c r="E144"/>
  <c r="D144" s="1"/>
  <c r="Q144" s="1"/>
  <c r="E145"/>
  <c r="D145" s="1"/>
  <c r="E159"/>
  <c r="E161"/>
  <c r="D161" s="1"/>
  <c r="Q161" s="1"/>
  <c r="E163"/>
  <c r="D163" s="1"/>
  <c r="E165"/>
  <c r="D165" s="1"/>
  <c r="E168"/>
  <c r="D168" s="1"/>
  <c r="Q168" s="1"/>
  <c r="E171"/>
  <c r="D171" s="1"/>
  <c r="E173"/>
  <c r="D173" s="1"/>
  <c r="E174"/>
  <c r="D174" s="1"/>
  <c r="Q174" s="1"/>
  <c r="E175"/>
  <c r="D175" s="1"/>
  <c r="E224"/>
  <c r="E226"/>
  <c r="D226" s="1"/>
  <c r="Q226" s="1"/>
  <c r="E228"/>
  <c r="D228" s="1"/>
  <c r="E54" i="1"/>
  <c r="D54" s="1"/>
  <c r="B54" s="1"/>
  <c r="H238"/>
  <c r="E200"/>
  <c r="D200" s="1"/>
  <c r="B200" s="1"/>
  <c r="E202"/>
  <c r="D202" s="1"/>
  <c r="R202" s="1"/>
  <c r="E205"/>
  <c r="D205" s="1"/>
  <c r="Q205" s="1"/>
  <c r="E168"/>
  <c r="D168" s="1"/>
  <c r="R168" s="1"/>
  <c r="E170"/>
  <c r="D170" s="1"/>
  <c r="Q170" s="1"/>
  <c r="E172"/>
  <c r="D172" s="1"/>
  <c r="Q172" s="1"/>
  <c r="E126"/>
  <c r="D126" s="1"/>
  <c r="B126" s="1"/>
  <c r="E127"/>
  <c r="D127" s="1"/>
  <c r="B127" s="1"/>
  <c r="E130"/>
  <c r="D130" s="1"/>
  <c r="R130" s="1"/>
  <c r="E132"/>
  <c r="D132" s="1"/>
  <c r="R132" s="1"/>
  <c r="E133"/>
  <c r="D133" s="1"/>
  <c r="R133" s="1"/>
  <c r="E94"/>
  <c r="D94" s="1"/>
  <c r="R94" s="1"/>
  <c r="E96"/>
  <c r="D96" s="1"/>
  <c r="R96" s="1"/>
  <c r="E97"/>
  <c r="D97" s="1"/>
  <c r="R97" s="1"/>
  <c r="E60"/>
  <c r="D60" s="1"/>
  <c r="Q60" s="1"/>
  <c r="E62"/>
  <c r="D62" s="1"/>
  <c r="B62" s="1"/>
  <c r="E15"/>
  <c r="D15" s="1"/>
  <c r="Q15" s="1"/>
  <c r="E18"/>
  <c r="D18" s="1"/>
  <c r="E21"/>
  <c r="D21" s="1"/>
  <c r="R21" s="1"/>
  <c r="E20"/>
  <c r="D20" s="1"/>
  <c r="Q20" s="1"/>
  <c r="E24"/>
  <c r="D24" s="1"/>
  <c r="Q24" s="1"/>
  <c r="L34"/>
  <c r="E49"/>
  <c r="D49" s="1"/>
  <c r="Q49" s="1"/>
  <c r="E55"/>
  <c r="D55" s="1"/>
  <c r="Q55" s="1"/>
  <c r="E64"/>
  <c r="D64" s="1"/>
  <c r="Q64" s="1"/>
  <c r="E68"/>
  <c r="D68" s="1"/>
  <c r="Q68" s="1"/>
  <c r="E86"/>
  <c r="D86" s="1"/>
  <c r="Q86" s="1"/>
  <c r="E90"/>
  <c r="D90" s="1"/>
  <c r="R90" s="1"/>
  <c r="E91"/>
  <c r="D91" s="1"/>
  <c r="Q91" s="1"/>
  <c r="E93"/>
  <c r="D93" s="1"/>
  <c r="R93" s="1"/>
  <c r="E95"/>
  <c r="D95" s="1"/>
  <c r="R95" s="1"/>
  <c r="E101"/>
  <c r="D101" s="1"/>
  <c r="R101" s="1"/>
  <c r="E103"/>
  <c r="D103" s="1"/>
  <c r="R103" s="1"/>
  <c r="E128"/>
  <c r="D128" s="1"/>
  <c r="R128" s="1"/>
  <c r="E131"/>
  <c r="D131" s="1"/>
  <c r="R131" s="1"/>
  <c r="E159"/>
  <c r="D159" s="1"/>
  <c r="Q176"/>
  <c r="Q213"/>
  <c r="B18"/>
  <c r="R18"/>
  <c r="R22"/>
  <c r="B22"/>
  <c r="B97"/>
  <c r="R11"/>
  <c r="B28"/>
  <c r="Q18"/>
  <c r="Q22"/>
  <c r="Q66"/>
  <c r="E122"/>
  <c r="D122" s="1"/>
  <c r="R163"/>
  <c r="B209"/>
  <c r="Q12"/>
  <c r="E10"/>
  <c r="E14"/>
  <c r="D14" s="1"/>
  <c r="E16"/>
  <c r="D16" s="1"/>
  <c r="E19"/>
  <c r="D19" s="1"/>
  <c r="E23"/>
  <c r="D23" s="1"/>
  <c r="E25"/>
  <c r="D25" s="1"/>
  <c r="E27"/>
  <c r="D27" s="1"/>
  <c r="E29"/>
  <c r="D29" s="1"/>
  <c r="Q29" s="1"/>
  <c r="E50"/>
  <c r="D50" s="1"/>
  <c r="E52"/>
  <c r="D52" s="1"/>
  <c r="E57"/>
  <c r="D57" s="1"/>
  <c r="Q57" s="1"/>
  <c r="E59"/>
  <c r="D59" s="1"/>
  <c r="E61"/>
  <c r="D61" s="1"/>
  <c r="B61" s="1"/>
  <c r="E63"/>
  <c r="D63" s="1"/>
  <c r="E65"/>
  <c r="D65" s="1"/>
  <c r="Q65" s="1"/>
  <c r="E67"/>
  <c r="D67" s="1"/>
  <c r="E69"/>
  <c r="D69" s="1"/>
  <c r="E85"/>
  <c r="E87"/>
  <c r="D87" s="1"/>
  <c r="Q87" s="1"/>
  <c r="E89"/>
  <c r="D89" s="1"/>
  <c r="B102"/>
  <c r="Q161"/>
  <c r="Q178"/>
  <c r="Q207"/>
  <c r="Q215"/>
  <c r="R99"/>
  <c r="B161"/>
  <c r="B165"/>
  <c r="R174"/>
  <c r="R178"/>
  <c r="R198"/>
  <c r="R207"/>
  <c r="R211"/>
  <c r="R215"/>
  <c r="B215"/>
  <c r="R234"/>
  <c r="E137"/>
  <c r="D137" s="1"/>
  <c r="E139"/>
  <c r="D139" s="1"/>
  <c r="Q139" s="1"/>
  <c r="E141"/>
  <c r="D141" s="1"/>
  <c r="Q141" s="1"/>
  <c r="M145"/>
  <c r="E160"/>
  <c r="D160" s="1"/>
  <c r="Q160" s="1"/>
  <c r="E162"/>
  <c r="D162" s="1"/>
  <c r="Q162" s="1"/>
  <c r="E164"/>
  <c r="D164" s="1"/>
  <c r="E167"/>
  <c r="D167" s="1"/>
  <c r="Q167" s="1"/>
  <c r="E169"/>
  <c r="D169" s="1"/>
  <c r="Q169" s="1"/>
  <c r="E171"/>
  <c r="D171" s="1"/>
  <c r="Q171" s="1"/>
  <c r="E173"/>
  <c r="D173" s="1"/>
  <c r="E175"/>
  <c r="D175" s="1"/>
  <c r="Q175" s="1"/>
  <c r="E177"/>
  <c r="D177" s="1"/>
  <c r="Q177" s="1"/>
  <c r="E179"/>
  <c r="D179" s="1"/>
  <c r="Q179" s="1"/>
  <c r="E197"/>
  <c r="E199"/>
  <c r="D199" s="1"/>
  <c r="Q199" s="1"/>
  <c r="E201"/>
  <c r="D201" s="1"/>
  <c r="E203"/>
  <c r="D203" s="1"/>
  <c r="Q203" s="1"/>
  <c r="E206"/>
  <c r="D206" s="1"/>
  <c r="Q206" s="1"/>
  <c r="E208"/>
  <c r="D208" s="1"/>
  <c r="Q208" s="1"/>
  <c r="E210"/>
  <c r="D210" s="1"/>
  <c r="E212"/>
  <c r="D212" s="1"/>
  <c r="Q212" s="1"/>
  <c r="E214"/>
  <c r="D214" s="1"/>
  <c r="Q214" s="1"/>
  <c r="E216"/>
  <c r="D216" s="1"/>
  <c r="Q216" s="1"/>
  <c r="E233"/>
  <c r="E235"/>
  <c r="D235" s="1"/>
  <c r="Q235" s="1"/>
  <c r="E237"/>
  <c r="D237" s="1"/>
  <c r="Q237" s="1"/>
  <c r="M238"/>
  <c r="B229" i="2" l="1"/>
  <c r="Q195"/>
  <c r="R166"/>
  <c r="Q166"/>
  <c r="R202"/>
  <c r="Q192"/>
  <c r="Q236" i="1"/>
  <c r="Q51"/>
  <c r="R62"/>
  <c r="R127"/>
  <c r="Q124"/>
  <c r="B211"/>
  <c r="R165"/>
  <c r="Q234"/>
  <c r="Q202"/>
  <c r="Q135"/>
  <c r="B176"/>
  <c r="B12"/>
  <c r="Q11"/>
  <c r="Q217"/>
  <c r="Q98"/>
  <c r="R203" i="2"/>
  <c r="B199"/>
  <c r="R201"/>
  <c r="Q199"/>
  <c r="Q203"/>
  <c r="Q200"/>
  <c r="Q201"/>
  <c r="Q191"/>
  <c r="B192"/>
  <c r="B200"/>
  <c r="R107"/>
  <c r="Q202"/>
  <c r="Q198"/>
  <c r="B198"/>
  <c r="R204"/>
  <c r="Q107"/>
  <c r="R77"/>
  <c r="R56"/>
  <c r="Q77"/>
  <c r="R48"/>
  <c r="Q48"/>
  <c r="B16"/>
  <c r="R16"/>
  <c r="Q16"/>
  <c r="B134" i="1"/>
  <c r="B202"/>
  <c r="B135"/>
  <c r="B95"/>
  <c r="Q88"/>
  <c r="Q58"/>
  <c r="R28"/>
  <c r="B124"/>
  <c r="B88"/>
  <c r="R58"/>
  <c r="B104"/>
  <c r="R217"/>
  <c r="B204"/>
  <c r="R204"/>
  <c r="Q97"/>
  <c r="B99"/>
  <c r="Q134"/>
  <c r="Q102"/>
  <c r="B98"/>
  <c r="B123"/>
  <c r="B166"/>
  <c r="R166"/>
  <c r="Q166"/>
  <c r="Q105"/>
  <c r="R138"/>
  <c r="R126"/>
  <c r="Q142"/>
  <c r="B125"/>
  <c r="B133"/>
  <c r="Q100"/>
  <c r="R236"/>
  <c r="B213"/>
  <c r="B172"/>
  <c r="B101"/>
  <c r="R105"/>
  <c r="R26"/>
  <c r="B100"/>
  <c r="B92"/>
  <c r="R92"/>
  <c r="Q92"/>
  <c r="Q133"/>
  <c r="R142"/>
  <c r="R51"/>
  <c r="R136"/>
  <c r="R56"/>
  <c r="Q56"/>
  <c r="B198"/>
  <c r="B174"/>
  <c r="B138"/>
  <c r="Q126"/>
  <c r="R209"/>
  <c r="B163"/>
  <c r="Q26"/>
  <c r="R53"/>
  <c r="B30"/>
  <c r="Q200"/>
  <c r="B140"/>
  <c r="B132"/>
  <c r="R17"/>
  <c r="Q17"/>
  <c r="B130"/>
  <c r="Q125"/>
  <c r="Q54"/>
  <c r="Q21"/>
  <c r="B168"/>
  <c r="R140"/>
  <c r="Q30"/>
  <c r="Q13"/>
  <c r="R60"/>
  <c r="B24"/>
  <c r="B66"/>
  <c r="R54"/>
  <c r="R13"/>
  <c r="Q168"/>
  <c r="Q53"/>
  <c r="Q129"/>
  <c r="R200"/>
  <c r="R172"/>
  <c r="B60"/>
  <c r="B20"/>
  <c r="B21"/>
  <c r="Q136"/>
  <c r="Q104"/>
  <c r="B96"/>
  <c r="B170"/>
  <c r="R193" i="2"/>
  <c r="Q190"/>
  <c r="R196"/>
  <c r="R190"/>
  <c r="Q26"/>
  <c r="Q196"/>
  <c r="R189"/>
  <c r="Q193"/>
  <c r="Q189"/>
  <c r="Q194"/>
  <c r="Q204"/>
  <c r="R64" i="1"/>
  <c r="R205"/>
  <c r="B205"/>
  <c r="Q130"/>
  <c r="Q123"/>
  <c r="Q128"/>
  <c r="B128"/>
  <c r="B197" i="2"/>
  <c r="Q197"/>
  <c r="D188"/>
  <c r="Q94" i="1"/>
  <c r="B94"/>
  <c r="B82" i="2"/>
  <c r="Q135"/>
  <c r="B138"/>
  <c r="Q138"/>
  <c r="B116"/>
  <c r="B114"/>
  <c r="R225"/>
  <c r="Q83"/>
  <c r="B141"/>
  <c r="B131"/>
  <c r="B13"/>
  <c r="R108"/>
  <c r="B225"/>
  <c r="Q101"/>
  <c r="B57"/>
  <c r="Q108"/>
  <c r="R103"/>
  <c r="B87"/>
  <c r="R87"/>
  <c r="Q87"/>
  <c r="B78"/>
  <c r="R227"/>
  <c r="B74"/>
  <c r="R51"/>
  <c r="R72"/>
  <c r="B44"/>
  <c r="Q227"/>
  <c r="R160"/>
  <c r="R169"/>
  <c r="R135"/>
  <c r="B101"/>
  <c r="R141"/>
  <c r="Q52"/>
  <c r="Q103"/>
  <c r="B58"/>
  <c r="R58"/>
  <c r="Q104"/>
  <c r="R84"/>
  <c r="R78"/>
  <c r="Q102"/>
  <c r="Q72"/>
  <c r="Q82"/>
  <c r="R26"/>
  <c r="B172"/>
  <c r="B164"/>
  <c r="Q160"/>
  <c r="B162"/>
  <c r="Q13"/>
  <c r="B52"/>
  <c r="R42"/>
  <c r="Q56"/>
  <c r="Q21"/>
  <c r="B106"/>
  <c r="Q169"/>
  <c r="Q106"/>
  <c r="B76"/>
  <c r="B167"/>
  <c r="B133"/>
  <c r="B15"/>
  <c r="B55"/>
  <c r="R49"/>
  <c r="Q133"/>
  <c r="R142"/>
  <c r="B102"/>
  <c r="B115"/>
  <c r="Q105"/>
  <c r="Q76"/>
  <c r="Q22"/>
  <c r="R22"/>
  <c r="Q74"/>
  <c r="B111"/>
  <c r="Q11"/>
  <c r="B79"/>
  <c r="R113"/>
  <c r="R86"/>
  <c r="R81"/>
  <c r="Q110"/>
  <c r="Q55"/>
  <c r="Q49"/>
  <c r="R112"/>
  <c r="R43"/>
  <c r="R15"/>
  <c r="R18"/>
  <c r="Q79"/>
  <c r="Q111"/>
  <c r="R172"/>
  <c r="R21"/>
  <c r="R23"/>
  <c r="B11"/>
  <c r="Q112"/>
  <c r="Q85"/>
  <c r="R131"/>
  <c r="B113"/>
  <c r="B84"/>
  <c r="Q115"/>
  <c r="B110"/>
  <c r="Q43"/>
  <c r="Q23"/>
  <c r="B170"/>
  <c r="R167"/>
  <c r="Q18"/>
  <c r="B85"/>
  <c r="B109"/>
  <c r="Q116"/>
  <c r="Q109"/>
  <c r="Q80"/>
  <c r="R164"/>
  <c r="B142"/>
  <c r="B83"/>
  <c r="R170"/>
  <c r="R162"/>
  <c r="Q57"/>
  <c r="Q42"/>
  <c r="B104"/>
  <c r="B80"/>
  <c r="B51"/>
  <c r="Q114"/>
  <c r="B86"/>
  <c r="B81"/>
  <c r="B105"/>
  <c r="Q44"/>
  <c r="B46"/>
  <c r="R46"/>
  <c r="D224"/>
  <c r="R173"/>
  <c r="B173"/>
  <c r="R165"/>
  <c r="B165"/>
  <c r="R145"/>
  <c r="B145"/>
  <c r="R137"/>
  <c r="B137"/>
  <c r="Q88"/>
  <c r="R70"/>
  <c r="B70"/>
  <c r="R45"/>
  <c r="B45"/>
  <c r="R17"/>
  <c r="B17"/>
  <c r="R228"/>
  <c r="B228"/>
  <c r="R175"/>
  <c r="B175"/>
  <c r="R161"/>
  <c r="B161"/>
  <c r="R143"/>
  <c r="B143"/>
  <c r="R140"/>
  <c r="B140"/>
  <c r="R132"/>
  <c r="B132"/>
  <c r="R73"/>
  <c r="B73"/>
  <c r="R53"/>
  <c r="B53"/>
  <c r="R50"/>
  <c r="B50"/>
  <c r="R25"/>
  <c r="B25"/>
  <c r="R20"/>
  <c r="B20"/>
  <c r="R12"/>
  <c r="B12"/>
  <c r="R226"/>
  <c r="B226"/>
  <c r="R174"/>
  <c r="B174"/>
  <c r="R171"/>
  <c r="B171"/>
  <c r="R168"/>
  <c r="B168"/>
  <c r="R163"/>
  <c r="B163"/>
  <c r="D159"/>
  <c r="R144"/>
  <c r="B144"/>
  <c r="R139"/>
  <c r="B139"/>
  <c r="R134"/>
  <c r="B134"/>
  <c r="R130"/>
  <c r="B130"/>
  <c r="R129"/>
  <c r="B129"/>
  <c r="R100"/>
  <c r="B100"/>
  <c r="R75"/>
  <c r="B75"/>
  <c r="R71"/>
  <c r="B71"/>
  <c r="R54"/>
  <c r="B54"/>
  <c r="R47"/>
  <c r="B47"/>
  <c r="D41"/>
  <c r="R24"/>
  <c r="B24"/>
  <c r="R19"/>
  <c r="B19"/>
  <c r="R14"/>
  <c r="B14"/>
  <c r="R10"/>
  <c r="B10"/>
  <c r="R9"/>
  <c r="B9"/>
  <c r="Q175"/>
  <c r="Q173"/>
  <c r="Q165"/>
  <c r="Q145"/>
  <c r="Q140"/>
  <c r="Q137"/>
  <c r="Q70"/>
  <c r="Q12"/>
  <c r="Q228"/>
  <c r="Q171"/>
  <c r="Q163"/>
  <c r="Q134"/>
  <c r="Q73"/>
  <c r="Q53"/>
  <c r="Q50"/>
  <c r="Q45"/>
  <c r="Q25"/>
  <c r="Q75"/>
  <c r="Q54"/>
  <c r="Q47"/>
  <c r="Q17"/>
  <c r="B90" i="1"/>
  <c r="R15"/>
  <c r="R170"/>
  <c r="Q127"/>
  <c r="Q132"/>
  <c r="B131"/>
  <c r="Q131"/>
  <c r="Q101"/>
  <c r="Q93"/>
  <c r="B93"/>
  <c r="B86"/>
  <c r="Q96"/>
  <c r="B103"/>
  <c r="Q103"/>
  <c r="Q95"/>
  <c r="Q90"/>
  <c r="R86"/>
  <c r="Q62"/>
  <c r="B68"/>
  <c r="R55"/>
  <c r="R68"/>
  <c r="B55"/>
  <c r="B15"/>
  <c r="R24"/>
  <c r="B64"/>
  <c r="R20"/>
  <c r="R91"/>
  <c r="B91"/>
  <c r="R210"/>
  <c r="B210"/>
  <c r="R201"/>
  <c r="B201"/>
  <c r="D197"/>
  <c r="R173"/>
  <c r="B173"/>
  <c r="R164"/>
  <c r="B164"/>
  <c r="R159"/>
  <c r="B159"/>
  <c r="R137"/>
  <c r="B137"/>
  <c r="R89"/>
  <c r="B89"/>
  <c r="D85"/>
  <c r="R63"/>
  <c r="B63"/>
  <c r="R52"/>
  <c r="B52"/>
  <c r="R27"/>
  <c r="B27"/>
  <c r="R23"/>
  <c r="B23"/>
  <c r="D10"/>
  <c r="R122"/>
  <c r="B122"/>
  <c r="R237"/>
  <c r="B237"/>
  <c r="D233"/>
  <c r="E238"/>
  <c r="R216"/>
  <c r="B216"/>
  <c r="R212"/>
  <c r="B212"/>
  <c r="R208"/>
  <c r="B208"/>
  <c r="R203"/>
  <c r="B203"/>
  <c r="R199"/>
  <c r="B199"/>
  <c r="R179"/>
  <c r="B179"/>
  <c r="R175"/>
  <c r="B175"/>
  <c r="R171"/>
  <c r="B171"/>
  <c r="R167"/>
  <c r="B167"/>
  <c r="R162"/>
  <c r="B162"/>
  <c r="R139"/>
  <c r="B139"/>
  <c r="R87"/>
  <c r="B87"/>
  <c r="R69"/>
  <c r="B69"/>
  <c r="R65"/>
  <c r="B65"/>
  <c r="R61"/>
  <c r="R57"/>
  <c r="B57"/>
  <c r="R50"/>
  <c r="B50"/>
  <c r="R49"/>
  <c r="B49"/>
  <c r="R29"/>
  <c r="B29"/>
  <c r="R25"/>
  <c r="B25"/>
  <c r="R19"/>
  <c r="B19"/>
  <c r="R14"/>
  <c r="B14"/>
  <c r="E145"/>
  <c r="Q210"/>
  <c r="Q173"/>
  <c r="Q63"/>
  <c r="Q52"/>
  <c r="Q159"/>
  <c r="Q122"/>
  <c r="Q89"/>
  <c r="Q27"/>
  <c r="Q23"/>
  <c r="Q19"/>
  <c r="Q14"/>
  <c r="Q69"/>
  <c r="Q61"/>
  <c r="Q50"/>
  <c r="Q25"/>
  <c r="R235"/>
  <c r="B235"/>
  <c r="R214"/>
  <c r="B214"/>
  <c r="R206"/>
  <c r="B206"/>
  <c r="R177"/>
  <c r="B177"/>
  <c r="R169"/>
  <c r="B169"/>
  <c r="R160"/>
  <c r="B160"/>
  <c r="R141"/>
  <c r="B141"/>
  <c r="R67"/>
  <c r="B67"/>
  <c r="R59"/>
  <c r="B59"/>
  <c r="R16"/>
  <c r="B16"/>
  <c r="Q201"/>
  <c r="Q164"/>
  <c r="Q137"/>
  <c r="Q67"/>
  <c r="Q59"/>
  <c r="Q16"/>
  <c r="E183" l="1"/>
  <c r="R188" i="2"/>
  <c r="B188"/>
  <c r="Q188"/>
  <c r="E206"/>
  <c r="E147"/>
  <c r="N28"/>
  <c r="P28"/>
  <c r="J28"/>
  <c r="F28"/>
  <c r="Q27"/>
  <c r="M28"/>
  <c r="B27"/>
  <c r="D28" s="1"/>
  <c r="R27"/>
  <c r="K28"/>
  <c r="G28"/>
  <c r="O28"/>
  <c r="I28"/>
  <c r="H28"/>
  <c r="E60"/>
  <c r="R41"/>
  <c r="B41"/>
  <c r="Q41"/>
  <c r="P147"/>
  <c r="N147"/>
  <c r="L147"/>
  <c r="J147"/>
  <c r="F147"/>
  <c r="I147"/>
  <c r="Q146"/>
  <c r="B146"/>
  <c r="D147" s="1"/>
  <c r="R146"/>
  <c r="M147"/>
  <c r="K147"/>
  <c r="G147"/>
  <c r="O147"/>
  <c r="H147"/>
  <c r="P89"/>
  <c r="L89"/>
  <c r="N89"/>
  <c r="J89"/>
  <c r="F89"/>
  <c r="M89"/>
  <c r="I89"/>
  <c r="O89"/>
  <c r="G89"/>
  <c r="B88"/>
  <c r="D89" s="1"/>
  <c r="K89"/>
  <c r="R88"/>
  <c r="E177"/>
  <c r="R159"/>
  <c r="B159"/>
  <c r="Q159"/>
  <c r="R224"/>
  <c r="B224"/>
  <c r="Q224"/>
  <c r="E231"/>
  <c r="E89"/>
  <c r="H89"/>
  <c r="E28"/>
  <c r="P73" i="1"/>
  <c r="N73"/>
  <c r="L73"/>
  <c r="J73"/>
  <c r="F73"/>
  <c r="Q72"/>
  <c r="I73"/>
  <c r="M73"/>
  <c r="R72"/>
  <c r="H73"/>
  <c r="K73"/>
  <c r="G73"/>
  <c r="O73"/>
  <c r="B72"/>
  <c r="D73" s="1"/>
  <c r="D238"/>
  <c r="E239" s="1"/>
  <c r="R233"/>
  <c r="B233"/>
  <c r="Q233"/>
  <c r="R10"/>
  <c r="B10"/>
  <c r="Q10"/>
  <c r="E109"/>
  <c r="R85"/>
  <c r="B85"/>
  <c r="Q85"/>
  <c r="R197"/>
  <c r="B197"/>
  <c r="Q197"/>
  <c r="D145"/>
  <c r="E146" s="1"/>
  <c r="P183"/>
  <c r="N183"/>
  <c r="L183"/>
  <c r="J183"/>
  <c r="F183"/>
  <c r="M183"/>
  <c r="H183"/>
  <c r="B182"/>
  <c r="D183" s="1"/>
  <c r="I183"/>
  <c r="Q182"/>
  <c r="G183"/>
  <c r="O183"/>
  <c r="K183"/>
  <c r="R182"/>
  <c r="E73"/>
  <c r="P206" i="2" l="1"/>
  <c r="N206"/>
  <c r="L206"/>
  <c r="J206"/>
  <c r="F206"/>
  <c r="H206"/>
  <c r="B205"/>
  <c r="D206" s="1"/>
  <c r="R205"/>
  <c r="M206"/>
  <c r="I206"/>
  <c r="Q205"/>
  <c r="G206"/>
  <c r="O206"/>
  <c r="K206"/>
  <c r="O118"/>
  <c r="K118"/>
  <c r="I118"/>
  <c r="G118"/>
  <c r="B117"/>
  <c r="D118" s="1"/>
  <c r="R117"/>
  <c r="F118"/>
  <c r="P118"/>
  <c r="N118"/>
  <c r="J118"/>
  <c r="L118"/>
  <c r="H118"/>
  <c r="Q117"/>
  <c r="M118"/>
  <c r="O231"/>
  <c r="K231"/>
  <c r="I231"/>
  <c r="G231"/>
  <c r="B230"/>
  <c r="D231" s="1"/>
  <c r="F231"/>
  <c r="P231"/>
  <c r="Q230"/>
  <c r="N231"/>
  <c r="H231"/>
  <c r="R230"/>
  <c r="J231"/>
  <c r="M231"/>
  <c r="P177"/>
  <c r="N177"/>
  <c r="L177"/>
  <c r="J177"/>
  <c r="F177"/>
  <c r="I177"/>
  <c r="B176"/>
  <c r="D177" s="1"/>
  <c r="R176"/>
  <c r="G177"/>
  <c r="O177"/>
  <c r="K177"/>
  <c r="M177"/>
  <c r="Q176"/>
  <c r="H177"/>
  <c r="O60"/>
  <c r="K60"/>
  <c r="I60"/>
  <c r="G60"/>
  <c r="B59"/>
  <c r="D60" s="1"/>
  <c r="Q59"/>
  <c r="F60"/>
  <c r="P60"/>
  <c r="L60"/>
  <c r="J60"/>
  <c r="N60"/>
  <c r="H60"/>
  <c r="M60"/>
  <c r="R59"/>
  <c r="E118"/>
  <c r="P219" i="1"/>
  <c r="N219"/>
  <c r="L219"/>
  <c r="J219"/>
  <c r="F219"/>
  <c r="B218"/>
  <c r="D219" s="1"/>
  <c r="I219"/>
  <c r="M219"/>
  <c r="G219"/>
  <c r="O219"/>
  <c r="K219"/>
  <c r="R218"/>
  <c r="H219"/>
  <c r="Q218"/>
  <c r="N109"/>
  <c r="J109"/>
  <c r="F109"/>
  <c r="P109"/>
  <c r="L109"/>
  <c r="H109"/>
  <c r="O109"/>
  <c r="M109"/>
  <c r="R108"/>
  <c r="B108"/>
  <c r="D109" s="1"/>
  <c r="K109"/>
  <c r="Q108"/>
  <c r="G109"/>
  <c r="I109"/>
  <c r="O34"/>
  <c r="K34"/>
  <c r="I34"/>
  <c r="G34"/>
  <c r="B33"/>
  <c r="D34" s="1"/>
  <c r="M34"/>
  <c r="N34"/>
  <c r="F34"/>
  <c r="P34"/>
  <c r="J34"/>
  <c r="R33"/>
  <c r="H34"/>
  <c r="Q33"/>
  <c r="O239"/>
  <c r="K239"/>
  <c r="I239"/>
  <c r="G239"/>
  <c r="B238"/>
  <c r="D239" s="1"/>
  <c r="N239"/>
  <c r="H239"/>
  <c r="F239"/>
  <c r="P239"/>
  <c r="Q238"/>
  <c r="R238"/>
  <c r="J239"/>
  <c r="M239"/>
  <c r="O146"/>
  <c r="K146"/>
  <c r="I146"/>
  <c r="G146"/>
  <c r="B145"/>
  <c r="D146" s="1"/>
  <c r="R145"/>
  <c r="N146"/>
  <c r="J146"/>
  <c r="L146"/>
  <c r="F146"/>
  <c r="P146"/>
  <c r="H146"/>
  <c r="Q145"/>
  <c r="M146"/>
  <c r="E219"/>
  <c r="E34"/>
</calcChain>
</file>

<file path=xl/sharedStrings.xml><?xml version="1.0" encoding="utf-8"?>
<sst xmlns="http://schemas.openxmlformats.org/spreadsheetml/2006/main" count="735" uniqueCount="96">
  <si>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</si>
  <si>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</si>
  <si>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</si>
  <si>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</si>
  <si>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</si>
  <si>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</si>
  <si>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</si>
  <si>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</si>
  <si>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</si>
  <si>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</si>
  <si>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</si>
  <si>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</si>
  <si>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</si>
  <si>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</si>
  <si>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</si>
  <si>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</si>
  <si>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</si>
  <si>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</si>
  <si>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</si>
  <si>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</si>
  <si>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</si>
  <si>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</si>
  <si>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</si>
  <si>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</si>
  <si>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</si>
  <si>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</si>
  <si>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Гуманітарно-природничий</t>
  </si>
  <si>
    <t>Європейського права та правознавства</t>
  </si>
  <si>
    <t>Здоров’я людини</t>
  </si>
  <si>
    <t>Інженерно-технічний</t>
  </si>
  <si>
    <t>Інформаційних технологій</t>
  </si>
  <si>
    <t>Історичний</t>
  </si>
  <si>
    <t>Математичний</t>
  </si>
  <si>
    <t>Медичний</t>
  </si>
  <si>
    <t>Міжнародних відносин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</si>
  <si>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</si>
  <si>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</si>
  <si>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</si>
  <si>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</si>
  <si>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</si>
  <si>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</si>
  <si>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Юридичний</t>
  </si>
  <si>
    <t>Всього по   ун-ту</t>
  </si>
  <si>
    <t>Всього по   ун-ту (%)</t>
  </si>
  <si>
    <t>Начальник навчального відділу</t>
  </si>
  <si>
    <t xml:space="preserve">                                                      ВІДОМІСТЬ  ПРО  РЕЗУЛЬТАТИ  ЕКЗАМЕНАЦІЙНОЇ  СЕСІЇ 2013-2014 н.р.</t>
  </si>
  <si>
    <t xml:space="preserve">                              Денне навчання </t>
  </si>
  <si>
    <t>Перші курси</t>
  </si>
  <si>
    <t xml:space="preserve">Якість   (%)    </t>
  </si>
  <si>
    <t xml:space="preserve">                               Денне навчання</t>
  </si>
  <si>
    <t>Другі курси</t>
  </si>
  <si>
    <t>Треті курси</t>
  </si>
  <si>
    <t>Четверті курси</t>
  </si>
  <si>
    <t xml:space="preserve">                   Денне навчання</t>
  </si>
  <si>
    <t>П’яті курси</t>
  </si>
  <si>
    <t>Зведена по курсах</t>
  </si>
  <si>
    <t>"Ужгородський національний університет"</t>
  </si>
  <si>
    <t xml:space="preserve">Семестр 2 </t>
  </si>
  <si>
    <r>
      <t>Весняна</t>
    </r>
    <r>
      <rPr>
        <sz val="8"/>
        <rFont val="Times New Roman"/>
        <family val="1"/>
        <charset val="204"/>
      </rPr>
      <t>, зимова сесія  (підкреслити)</t>
    </r>
  </si>
  <si>
    <r>
      <rPr>
        <b/>
        <u/>
        <sz val="8"/>
        <rFont val="Times New Roman"/>
        <family val="1"/>
        <charset val="204"/>
      </rPr>
      <t>Весняна</t>
    </r>
    <r>
      <rPr>
        <b/>
        <sz val="8"/>
        <rFont val="Times New Roman"/>
        <family val="1"/>
        <charset val="204"/>
      </rPr>
      <t xml:space="preserve">, </t>
    </r>
    <r>
      <rPr>
        <sz val="8"/>
        <rFont val="Times New Roman"/>
        <family val="1"/>
        <charset val="204"/>
      </rPr>
      <t>зимова сесія  (підкреслити)</t>
    </r>
  </si>
  <si>
    <t>П.І.Білак</t>
  </si>
  <si>
    <r>
      <rPr>
        <b/>
        <u/>
        <sz val="8"/>
        <rFont val="Times New Roman"/>
        <family val="1"/>
        <charset val="204"/>
      </rPr>
      <t>Весняна,</t>
    </r>
    <r>
      <rPr>
        <u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зимова сесія  (підкреслити)</t>
    </r>
  </si>
  <si>
    <r>
      <t xml:space="preserve">Весняна, </t>
    </r>
    <r>
      <rPr>
        <sz val="8"/>
        <rFont val="Times New Roman"/>
        <family val="1"/>
        <charset val="204"/>
      </rPr>
      <t>зимова сесія  (підкреслити)</t>
    </r>
  </si>
  <si>
    <r>
      <t xml:space="preserve">Весняна, </t>
    </r>
    <r>
      <rPr>
        <sz val="8"/>
        <rFont val="Times New Roman"/>
        <family val="1"/>
        <charset val="204"/>
      </rPr>
      <t>зимова сесія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(підкреслити)</t>
    </r>
  </si>
  <si>
    <r>
      <t>Весняна</t>
    </r>
    <r>
      <rPr>
        <b/>
        <sz val="8"/>
        <rFont val="Times New Roman"/>
        <family val="1"/>
        <charset val="204"/>
      </rPr>
      <t>,</t>
    </r>
    <r>
      <rPr>
        <b/>
        <u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зимова сесія 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</si>
  <si>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t>Семестр 2,4,6,8,10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</si>
  <si>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</si>
  <si>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</si>
  <si>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</si>
  <si>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</si>
  <si>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ФПО</t>
  </si>
  <si>
    <t>ПГК</t>
  </si>
  <si>
    <t>ЛНІ</t>
  </si>
  <si>
    <t>Шості курси</t>
  </si>
  <si>
    <t>Економічний</t>
  </si>
  <si>
    <t>Міжнародної політики, менеджменту та бізнесу</t>
  </si>
  <si>
    <t>Туризму та міжнар. комунікацій</t>
  </si>
  <si>
    <t>Туризму та міжнарод. комунікацій</t>
  </si>
  <si>
    <t>Туризму та міжнарод.комунікацій</t>
  </si>
  <si>
    <t>Міжнарод.політики, менеджменту та бізнесу</t>
  </si>
  <si>
    <t xml:space="preserve">              ВІДОМІСТЬ  ПРО  РЕЗУЛЬТАТИ  ЕКЗАМЕНАЦІЙНОЇ  СЕСІЇ 2013-2014 н.р.</t>
  </si>
  <si>
    <t xml:space="preserve">  Заочне  навчання </t>
  </si>
  <si>
    <r>
      <rPr>
        <b/>
        <u/>
        <sz val="8"/>
        <rFont val="Times New Roman"/>
        <family val="1"/>
        <charset val="204"/>
      </rPr>
      <t xml:space="preserve">Весняна, зимова сесія  </t>
    </r>
    <r>
      <rPr>
        <sz val="8"/>
        <rFont val="Times New Roman"/>
        <family val="1"/>
        <charset val="204"/>
      </rPr>
      <t>(підкреслити)</t>
    </r>
  </si>
  <si>
    <r>
      <rPr>
        <b/>
        <u/>
        <sz val="8"/>
        <rFont val="Times New Roman"/>
        <family val="1"/>
        <charset val="204"/>
      </rPr>
      <t xml:space="preserve">Весняна, зимова сесія </t>
    </r>
    <r>
      <rPr>
        <sz val="8"/>
        <rFont val="Times New Roman"/>
        <family val="1"/>
        <charset val="204"/>
      </rPr>
      <t xml:space="preserve"> (підкреслити)</t>
    </r>
  </si>
  <si>
    <t>Міжнар.політики, менеджменту та бізнесу</t>
  </si>
  <si>
    <r>
      <rPr>
        <b/>
        <u/>
        <sz val="8"/>
        <rFont val="Times New Roman"/>
        <family val="1"/>
        <charset val="204"/>
      </rPr>
      <t>Весняна, зимова сесія</t>
    </r>
    <r>
      <rPr>
        <u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(підкреслити)</t>
    </r>
  </si>
  <si>
    <t>Міжнар. Політики, менеджменту та бізнесу</t>
  </si>
  <si>
    <r>
      <t xml:space="preserve">Весняна, зимова сесія </t>
    </r>
    <r>
      <rPr>
        <sz val="8"/>
        <rFont val="Times New Roman"/>
        <family val="1"/>
        <charset val="204"/>
      </rPr>
      <t xml:space="preserve">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</si>
  <si>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r>
      <t xml:space="preserve">Весняна, зимова сесія </t>
    </r>
    <r>
      <rPr>
        <sz val="8"/>
        <rFont val="Times New Roman"/>
        <family val="1"/>
        <charset val="204"/>
      </rPr>
      <t xml:space="preserve"> (підкреслити)</t>
    </r>
  </si>
  <si>
    <t>Міжнар. політики, менеджменту та бізнесу</t>
  </si>
  <si>
    <r>
      <t xml:space="preserve">Весняна, зимова сесія  </t>
    </r>
    <r>
      <rPr>
        <sz val="8"/>
        <rFont val="Times New Roman"/>
        <family val="1"/>
        <charset val="204"/>
      </rPr>
      <t>(підкреслити)</t>
    </r>
  </si>
  <si>
    <r>
      <rPr>
        <b/>
        <u/>
        <sz val="8"/>
        <rFont val="Times New Roman"/>
        <family val="1"/>
        <charset val="204"/>
      </rPr>
      <t>Весняна, зимова сесія</t>
    </r>
    <r>
      <rPr>
        <sz val="8"/>
        <rFont val="Times New Roman"/>
        <family val="1"/>
        <charset val="204"/>
      </rPr>
      <t xml:space="preserve">  (підкреслити)</t>
    </r>
  </si>
  <si>
    <t xml:space="preserve">        ВІДОМІСТЬ  ПРО  РЕЗУЛЬТАТИ  ЕКЗАМЕНАЦІЙНОЇ  СЕСІЇ 2013-2014 н.р.</t>
  </si>
  <si>
    <t xml:space="preserve"> ВІДОМІСТЬ  ПРО  РЕЗУЛЬТАТИ  ЕКЗАМЕНАЦІЙНОЇ  СЕСІЇ 2013-2014 н.р.</t>
  </si>
  <si>
    <t>Денне навчання 2013-2014 н.р.</t>
  </si>
  <si>
    <t>Заочне навчання  2013-2014 н.р.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</si>
</sst>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/>
    <xf numFmtId="164" fontId="1" fillId="2" borderId="1" xfId="0" applyNumberFormat="1" applyFont="1" applyFill="1" applyBorder="1"/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3" fillId="2" borderId="1" xfId="0" applyFont="1" applyFill="1" applyBorder="1"/>
    <xf numFmtId="0" fontId="8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1"/>
  <sheetViews>
    <sheetView topLeftCell="A7" zoomScaleNormal="100" workbookViewId="0">
      <selection activeCell="A5" sqref="A5:R5"/>
    </sheetView>
  </sheetViews>
  <sheetFormatPr defaultRowHeight="15"/>
  <cols>
    <col min="1" max="1" width="14.85546875" customWidth="1"/>
    <col min="2" max="2" width="8.28515625" customWidth="1"/>
    <col min="3" max="3" width="6.85546875" customWidth="1"/>
    <col min="4" max="4" width="7.85546875" customWidth="1"/>
    <col min="5" max="5" width="8.7109375" customWidth="1"/>
    <col min="6" max="6" width="6.140625" customWidth="1"/>
    <col min="7" max="7" width="5.42578125" customWidth="1"/>
    <col min="8" max="8" width="7.140625" customWidth="1"/>
    <col min="9" max="9" width="7.28515625" customWidth="1"/>
    <col min="10" max="10" width="6.5703125" customWidth="1"/>
    <col min="11" max="11" width="6.42578125" customWidth="1"/>
    <col min="12" max="12" width="5.5703125" customWidth="1"/>
    <col min="13" max="13" width="5" customWidth="1"/>
    <col min="14" max="14" width="6.42578125" customWidth="1"/>
    <col min="15" max="15" width="5.42578125" customWidth="1"/>
    <col min="16" max="16" width="4.7109375" customWidth="1"/>
    <col min="17" max="17" width="7" customWidth="1"/>
    <col min="18" max="18" width="6.28515625" customWidth="1"/>
    <col min="19" max="19" width="9" customWidth="1"/>
  </cols>
  <sheetData>
    <row r="1" spans="1:19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>
      <c r="A2" s="60" t="s">
        <v>56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>
      <c r="A3" s="58" t="s">
        <v>94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>
      <c r="A4" s="2"/>
      <c r="B4" s="58" t="s">
        <v>57</v>
      </c>
      <c r="C4" s="58"/>
      <c r="D4" s="58"/>
      <c r="E4" s="59"/>
      <c r="F4" s="59"/>
      <c r="G4" s="59"/>
      <c r="H4" s="59"/>
      <c r="I4" s="59"/>
      <c r="J4" s="59"/>
      <c r="K4" s="59"/>
      <c r="L4" s="59"/>
      <c r="M4" s="59"/>
      <c r="N4" s="60" t="s">
        <v>59</v>
      </c>
      <c r="O4" s="58"/>
      <c r="P4" s="58"/>
      <c r="Q4" s="58"/>
      <c r="R4" s="58"/>
      <c r="S4" s="2"/>
    </row>
    <row r="5" spans="1:19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2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4.25" customHeight="1">
      <c r="A7" s="61" t="s">
        <v>3</v>
      </c>
      <c r="B7" s="61" t="s">
        <v>4</v>
      </c>
      <c r="C7" s="61" t="s">
        <v>5</v>
      </c>
      <c r="D7" s="61" t="s">
        <v>6</v>
      </c>
      <c r="E7" s="61" t="s">
        <v>7</v>
      </c>
      <c r="F7" s="67" t="s">
        <v>8</v>
      </c>
      <c r="G7" s="67" t="s">
        <v>9</v>
      </c>
      <c r="H7" s="61" t="s">
        <v>10</v>
      </c>
      <c r="I7" s="61"/>
      <c r="J7" s="61"/>
      <c r="K7" s="61"/>
      <c r="L7" s="61"/>
      <c r="M7" s="68" t="s">
        <v>11</v>
      </c>
      <c r="N7" s="69"/>
      <c r="O7" s="69"/>
      <c r="P7" s="70"/>
      <c r="Q7" s="61" t="s">
        <v>12</v>
      </c>
      <c r="R7" s="61" t="s">
        <v>13</v>
      </c>
      <c r="S7" s="64" t="s">
        <v>14</v>
      </c>
    </row>
    <row r="8" spans="1:19" ht="43.5" customHeight="1">
      <c r="A8" s="61"/>
      <c r="B8" s="63"/>
      <c r="C8" s="61"/>
      <c r="D8" s="61"/>
      <c r="E8" s="61"/>
      <c r="F8" s="67"/>
      <c r="G8" s="67"/>
      <c r="H8" s="4" t="s">
        <v>15</v>
      </c>
      <c r="I8" s="4" t="s">
        <v>16</v>
      </c>
      <c r="J8" s="4" t="s">
        <v>17</v>
      </c>
      <c r="K8" s="4" t="s">
        <v>18</v>
      </c>
      <c r="L8" s="4" t="s">
        <v>19</v>
      </c>
      <c r="M8" s="4" t="s">
        <v>20</v>
      </c>
      <c r="N8" s="4" t="s">
        <v>21</v>
      </c>
      <c r="O8" s="4" t="s">
        <v>22</v>
      </c>
      <c r="P8" s="4" t="s">
        <v>23</v>
      </c>
      <c r="Q8" s="62"/>
      <c r="R8" s="63"/>
      <c r="S8" s="64"/>
    </row>
    <row r="9" spans="1:19">
      <c r="A9" s="4">
        <v>1</v>
      </c>
      <c r="B9" s="5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5">
        <v>18</v>
      </c>
      <c r="S9" s="6">
        <v>19</v>
      </c>
    </row>
    <row r="10" spans="1:19">
      <c r="A10" s="7" t="s">
        <v>24</v>
      </c>
      <c r="B10" s="8">
        <f>C10+D10</f>
        <v>306</v>
      </c>
      <c r="C10" s="9"/>
      <c r="D10" s="8">
        <f>E10+F10</f>
        <v>306</v>
      </c>
      <c r="E10" s="8">
        <f>G10+H10+M10</f>
        <v>306</v>
      </c>
      <c r="F10" s="9"/>
      <c r="G10" s="9"/>
      <c r="H10" s="8">
        <f>SUM(I10:L10)</f>
        <v>306</v>
      </c>
      <c r="I10" s="9">
        <v>61</v>
      </c>
      <c r="J10" s="9">
        <v>96</v>
      </c>
      <c r="K10" s="9">
        <v>144</v>
      </c>
      <c r="L10" s="9">
        <v>5</v>
      </c>
      <c r="M10" s="8">
        <f>SUM(N10:P10)</f>
        <v>0</v>
      </c>
      <c r="N10" s="9"/>
      <c r="O10" s="9"/>
      <c r="P10" s="9"/>
      <c r="Q10" s="10">
        <f>(H10/D10)*100</f>
        <v>100</v>
      </c>
      <c r="R10" s="10">
        <f>((J10+I10)/D10)*100</f>
        <v>51.307189542483655</v>
      </c>
      <c r="S10" s="11"/>
    </row>
    <row r="11" spans="1:19">
      <c r="A11" s="12" t="s">
        <v>25</v>
      </c>
      <c r="B11" s="8">
        <f>C11+D11</f>
        <v>276</v>
      </c>
      <c r="C11" s="9"/>
      <c r="D11" s="8">
        <f>E11+F11</f>
        <v>276</v>
      </c>
      <c r="E11" s="8">
        <f>G11+H11+M11</f>
        <v>276</v>
      </c>
      <c r="F11" s="9"/>
      <c r="G11" s="9"/>
      <c r="H11" s="8">
        <f t="shared" ref="H11:H30" si="0">SUM(I11:L11)</f>
        <v>271</v>
      </c>
      <c r="I11" s="9">
        <v>47</v>
      </c>
      <c r="J11" s="9">
        <v>76</v>
      </c>
      <c r="K11" s="9">
        <v>125</v>
      </c>
      <c r="L11" s="9">
        <v>23</v>
      </c>
      <c r="M11" s="8">
        <f t="shared" ref="M11:M32" si="1">SUM(N11:P11)</f>
        <v>5</v>
      </c>
      <c r="N11" s="9"/>
      <c r="O11" s="9">
        <v>1</v>
      </c>
      <c r="P11" s="9">
        <v>4</v>
      </c>
      <c r="Q11" s="10">
        <f>(H11/D11)*100</f>
        <v>98.188405797101453</v>
      </c>
      <c r="R11" s="10">
        <f>((J11+I11)/D11)*100</f>
        <v>44.565217391304344</v>
      </c>
      <c r="S11" s="13"/>
    </row>
    <row r="12" spans="1:19" ht="21.75">
      <c r="A12" s="12" t="s">
        <v>26</v>
      </c>
      <c r="B12" s="8">
        <f t="shared" ref="B12:B33" si="2">C12+D12</f>
        <v>209</v>
      </c>
      <c r="C12" s="9"/>
      <c r="D12" s="8">
        <f>E12+F12</f>
        <v>209</v>
      </c>
      <c r="E12" s="8">
        <f>G12+H12+M12</f>
        <v>209</v>
      </c>
      <c r="F12" s="9"/>
      <c r="G12" s="9"/>
      <c r="H12" s="8">
        <f>SUM(I12:L12)</f>
        <v>207</v>
      </c>
      <c r="I12" s="9">
        <v>15</v>
      </c>
      <c r="J12" s="9">
        <v>80</v>
      </c>
      <c r="K12" s="9">
        <v>104</v>
      </c>
      <c r="L12" s="9">
        <v>8</v>
      </c>
      <c r="M12" s="8">
        <f t="shared" si="1"/>
        <v>2</v>
      </c>
      <c r="N12" s="9">
        <v>1</v>
      </c>
      <c r="O12" s="9"/>
      <c r="P12" s="9">
        <v>1</v>
      </c>
      <c r="Q12" s="10">
        <f>(H12/D12)*100</f>
        <v>99.043062200956939</v>
      </c>
      <c r="R12" s="10">
        <f>((J12+I12)/D12)*100</f>
        <v>45.454545454545453</v>
      </c>
      <c r="S12" s="11"/>
    </row>
    <row r="13" spans="1:19">
      <c r="A13" s="12" t="s">
        <v>74</v>
      </c>
      <c r="B13" s="8">
        <f t="shared" si="2"/>
        <v>517</v>
      </c>
      <c r="C13" s="9"/>
      <c r="D13" s="8">
        <f t="shared" ref="D13:D29" si="3">E13+F13</f>
        <v>517</v>
      </c>
      <c r="E13" s="8">
        <f t="shared" ref="E13:E29" si="4">G13+H13+M13</f>
        <v>517</v>
      </c>
      <c r="F13" s="9"/>
      <c r="G13" s="9"/>
      <c r="H13" s="8">
        <f t="shared" si="0"/>
        <v>506</v>
      </c>
      <c r="I13" s="9">
        <v>67</v>
      </c>
      <c r="J13" s="9">
        <v>121</v>
      </c>
      <c r="K13" s="9">
        <v>258</v>
      </c>
      <c r="L13" s="9">
        <v>60</v>
      </c>
      <c r="M13" s="8">
        <f t="shared" si="1"/>
        <v>11</v>
      </c>
      <c r="N13" s="9"/>
      <c r="O13" s="9">
        <v>1</v>
      </c>
      <c r="P13" s="9">
        <v>10</v>
      </c>
      <c r="Q13" s="10">
        <f t="shared" ref="Q13:Q33" si="5">(H13/D13)*100</f>
        <v>97.872340425531917</v>
      </c>
      <c r="R13" s="10">
        <f>((J13+I13)/D13)*100</f>
        <v>36.363636363636367</v>
      </c>
      <c r="S13" s="11"/>
    </row>
    <row r="14" spans="1:19" ht="21.75">
      <c r="A14" s="12" t="s">
        <v>27</v>
      </c>
      <c r="B14" s="8">
        <f t="shared" si="2"/>
        <v>361</v>
      </c>
      <c r="C14" s="9">
        <v>1</v>
      </c>
      <c r="D14" s="8">
        <f t="shared" si="3"/>
        <v>360</v>
      </c>
      <c r="E14" s="8">
        <f t="shared" si="4"/>
        <v>360</v>
      </c>
      <c r="F14" s="9"/>
      <c r="G14" s="9"/>
      <c r="H14" s="8">
        <f t="shared" si="0"/>
        <v>350</v>
      </c>
      <c r="I14" s="9">
        <v>45</v>
      </c>
      <c r="J14" s="9">
        <v>108</v>
      </c>
      <c r="K14" s="9">
        <v>166</v>
      </c>
      <c r="L14" s="9">
        <v>31</v>
      </c>
      <c r="M14" s="8">
        <f t="shared" si="1"/>
        <v>10</v>
      </c>
      <c r="N14" s="9"/>
      <c r="O14" s="9">
        <v>6</v>
      </c>
      <c r="P14" s="9">
        <v>4</v>
      </c>
      <c r="Q14" s="10">
        <f>(H14/D14)*100</f>
        <v>97.222222222222214</v>
      </c>
      <c r="R14" s="10">
        <f>((J14+I14)/D14)*100</f>
        <v>42.5</v>
      </c>
      <c r="S14" s="14"/>
    </row>
    <row r="15" spans="1:19">
      <c r="A15" s="12" t="s">
        <v>28</v>
      </c>
      <c r="B15" s="8">
        <f t="shared" si="2"/>
        <v>193</v>
      </c>
      <c r="C15" s="9">
        <v>1</v>
      </c>
      <c r="D15" s="8">
        <f t="shared" si="3"/>
        <v>192</v>
      </c>
      <c r="E15" s="8">
        <f t="shared" si="4"/>
        <v>192</v>
      </c>
      <c r="F15" s="9"/>
      <c r="G15" s="9"/>
      <c r="H15" s="8">
        <f t="shared" si="0"/>
        <v>190</v>
      </c>
      <c r="I15" s="9">
        <v>19</v>
      </c>
      <c r="J15" s="9">
        <v>35</v>
      </c>
      <c r="K15" s="9">
        <v>131</v>
      </c>
      <c r="L15" s="9">
        <v>5</v>
      </c>
      <c r="M15" s="8">
        <f t="shared" si="1"/>
        <v>2</v>
      </c>
      <c r="N15" s="9">
        <v>1</v>
      </c>
      <c r="O15" s="9"/>
      <c r="P15" s="9">
        <v>1</v>
      </c>
      <c r="Q15" s="10">
        <f>(H15/D15)*100</f>
        <v>98.958333333333343</v>
      </c>
      <c r="R15" s="10">
        <f t="shared" ref="R15:R33" si="6">((J15+I15)/D15)*100</f>
        <v>28.125</v>
      </c>
      <c r="S15" s="11"/>
    </row>
    <row r="16" spans="1:19">
      <c r="A16" s="12" t="s">
        <v>29</v>
      </c>
      <c r="B16" s="8">
        <f t="shared" si="2"/>
        <v>462</v>
      </c>
      <c r="C16" s="9"/>
      <c r="D16" s="8">
        <f t="shared" si="3"/>
        <v>462</v>
      </c>
      <c r="E16" s="8">
        <f t="shared" si="4"/>
        <v>462</v>
      </c>
      <c r="F16" s="9"/>
      <c r="G16" s="9"/>
      <c r="H16" s="8">
        <f t="shared" si="0"/>
        <v>434</v>
      </c>
      <c r="I16" s="9">
        <v>44</v>
      </c>
      <c r="J16" s="9">
        <v>122</v>
      </c>
      <c r="K16" s="9">
        <v>235</v>
      </c>
      <c r="L16" s="9">
        <v>33</v>
      </c>
      <c r="M16" s="8">
        <f t="shared" si="1"/>
        <v>28</v>
      </c>
      <c r="N16" s="9">
        <v>2</v>
      </c>
      <c r="O16" s="9"/>
      <c r="P16" s="9">
        <v>26</v>
      </c>
      <c r="Q16" s="10">
        <f t="shared" si="5"/>
        <v>93.939393939393938</v>
      </c>
      <c r="R16" s="10">
        <f t="shared" si="6"/>
        <v>35.930735930735928</v>
      </c>
      <c r="S16" s="11"/>
    </row>
    <row r="17" spans="1:19">
      <c r="A17" s="12" t="s">
        <v>69</v>
      </c>
      <c r="B17" s="8">
        <f t="shared" si="2"/>
        <v>298</v>
      </c>
      <c r="C17" s="9">
        <v>6</v>
      </c>
      <c r="D17" s="8">
        <f t="shared" si="3"/>
        <v>292</v>
      </c>
      <c r="E17" s="8">
        <f t="shared" si="4"/>
        <v>292</v>
      </c>
      <c r="F17" s="9"/>
      <c r="G17" s="9">
        <v>2</v>
      </c>
      <c r="H17" s="8">
        <f t="shared" si="0"/>
        <v>275</v>
      </c>
      <c r="I17" s="9">
        <v>19</v>
      </c>
      <c r="J17" s="9">
        <v>117</v>
      </c>
      <c r="K17" s="9">
        <v>135</v>
      </c>
      <c r="L17" s="9">
        <v>4</v>
      </c>
      <c r="M17" s="8">
        <f t="shared" si="1"/>
        <v>15</v>
      </c>
      <c r="N17" s="9">
        <v>15</v>
      </c>
      <c r="O17" s="9"/>
      <c r="P17" s="9"/>
      <c r="Q17" s="10">
        <f t="shared" si="5"/>
        <v>94.178082191780817</v>
      </c>
      <c r="R17" s="10">
        <f t="shared" si="6"/>
        <v>46.575342465753423</v>
      </c>
      <c r="S17" s="11"/>
    </row>
    <row r="18" spans="1:19" ht="21.75">
      <c r="A18" s="12" t="s">
        <v>30</v>
      </c>
      <c r="B18" s="8">
        <f t="shared" si="2"/>
        <v>184</v>
      </c>
      <c r="C18" s="9"/>
      <c r="D18" s="8">
        <f t="shared" si="3"/>
        <v>184</v>
      </c>
      <c r="E18" s="8">
        <f t="shared" si="4"/>
        <v>184</v>
      </c>
      <c r="F18" s="9"/>
      <c r="G18" s="9"/>
      <c r="H18" s="8">
        <f t="shared" si="0"/>
        <v>180</v>
      </c>
      <c r="I18" s="9">
        <v>19</v>
      </c>
      <c r="J18" s="9">
        <v>38</v>
      </c>
      <c r="K18" s="9">
        <v>79</v>
      </c>
      <c r="L18" s="9">
        <v>44</v>
      </c>
      <c r="M18" s="8">
        <f t="shared" si="1"/>
        <v>4</v>
      </c>
      <c r="N18" s="9"/>
      <c r="O18" s="9"/>
      <c r="P18" s="9">
        <v>4</v>
      </c>
      <c r="Q18" s="10">
        <f>(H18/D18)*100</f>
        <v>97.826086956521735</v>
      </c>
      <c r="R18" s="10">
        <f>((J18+I18)/D18)*100</f>
        <v>30.978260869565215</v>
      </c>
      <c r="S18" s="11"/>
    </row>
    <row r="19" spans="1:19">
      <c r="A19" s="12" t="s">
        <v>31</v>
      </c>
      <c r="B19" s="8">
        <f t="shared" si="2"/>
        <v>190</v>
      </c>
      <c r="C19" s="9"/>
      <c r="D19" s="8">
        <f t="shared" si="3"/>
        <v>190</v>
      </c>
      <c r="E19" s="8">
        <f t="shared" si="4"/>
        <v>190</v>
      </c>
      <c r="F19" s="9"/>
      <c r="G19" s="9"/>
      <c r="H19" s="8">
        <f t="shared" si="0"/>
        <v>187</v>
      </c>
      <c r="I19" s="9">
        <v>11</v>
      </c>
      <c r="J19" s="9">
        <v>47</v>
      </c>
      <c r="K19" s="9">
        <v>127</v>
      </c>
      <c r="L19" s="9">
        <v>2</v>
      </c>
      <c r="M19" s="8">
        <f t="shared" si="1"/>
        <v>3</v>
      </c>
      <c r="N19" s="9">
        <v>3</v>
      </c>
      <c r="O19" s="9"/>
      <c r="P19" s="9"/>
      <c r="Q19" s="10">
        <f t="shared" si="5"/>
        <v>98.421052631578945</v>
      </c>
      <c r="R19" s="10">
        <f t="shared" si="6"/>
        <v>30.526315789473685</v>
      </c>
      <c r="S19" s="11"/>
    </row>
    <row r="20" spans="1:19">
      <c r="A20" s="12" t="s">
        <v>32</v>
      </c>
      <c r="B20" s="8">
        <f t="shared" si="2"/>
        <v>299</v>
      </c>
      <c r="C20" s="9"/>
      <c r="D20" s="8">
        <f t="shared" si="3"/>
        <v>299</v>
      </c>
      <c r="E20" s="8">
        <f t="shared" si="4"/>
        <v>299</v>
      </c>
      <c r="F20" s="9"/>
      <c r="G20" s="9">
        <v>1</v>
      </c>
      <c r="H20" s="8">
        <f t="shared" si="0"/>
        <v>295</v>
      </c>
      <c r="I20" s="9">
        <v>15</v>
      </c>
      <c r="J20" s="9">
        <v>69</v>
      </c>
      <c r="K20" s="9">
        <v>194</v>
      </c>
      <c r="L20" s="9">
        <v>17</v>
      </c>
      <c r="M20" s="8">
        <f t="shared" si="1"/>
        <v>3</v>
      </c>
      <c r="N20" s="9"/>
      <c r="O20" s="9">
        <v>2</v>
      </c>
      <c r="P20" s="9">
        <v>1</v>
      </c>
      <c r="Q20" s="10">
        <f t="shared" si="5"/>
        <v>98.662207357859529</v>
      </c>
      <c r="R20" s="10">
        <f t="shared" si="6"/>
        <v>28.093645484949832</v>
      </c>
      <c r="S20" s="11"/>
    </row>
    <row r="21" spans="1:19">
      <c r="A21" s="12" t="s">
        <v>33</v>
      </c>
      <c r="B21" s="8">
        <f t="shared" si="2"/>
        <v>970</v>
      </c>
      <c r="C21" s="9">
        <v>3</v>
      </c>
      <c r="D21" s="8">
        <f t="shared" si="3"/>
        <v>967</v>
      </c>
      <c r="E21" s="8">
        <f t="shared" si="4"/>
        <v>952</v>
      </c>
      <c r="F21" s="9">
        <v>15</v>
      </c>
      <c r="G21" s="9"/>
      <c r="H21" s="8">
        <f t="shared" si="0"/>
        <v>951</v>
      </c>
      <c r="I21" s="9">
        <v>98</v>
      </c>
      <c r="J21" s="9">
        <v>313</v>
      </c>
      <c r="K21" s="9">
        <v>444</v>
      </c>
      <c r="L21" s="9">
        <v>96</v>
      </c>
      <c r="M21" s="8">
        <f t="shared" si="1"/>
        <v>1</v>
      </c>
      <c r="N21" s="9">
        <v>1</v>
      </c>
      <c r="O21" s="9"/>
      <c r="P21" s="9"/>
      <c r="Q21" s="10">
        <f t="shared" si="5"/>
        <v>98.345398138572904</v>
      </c>
      <c r="R21" s="10">
        <f t="shared" si="6"/>
        <v>42.502585315408481</v>
      </c>
      <c r="S21" s="11"/>
    </row>
    <row r="22" spans="1:19">
      <c r="A22" s="12" t="s">
        <v>34</v>
      </c>
      <c r="B22" s="8">
        <f t="shared" si="2"/>
        <v>153</v>
      </c>
      <c r="C22" s="9"/>
      <c r="D22" s="8">
        <f t="shared" si="3"/>
        <v>153</v>
      </c>
      <c r="E22" s="8">
        <f t="shared" si="4"/>
        <v>153</v>
      </c>
      <c r="F22" s="9"/>
      <c r="G22" s="9"/>
      <c r="H22" s="8">
        <f t="shared" si="0"/>
        <v>146</v>
      </c>
      <c r="I22" s="9">
        <v>19</v>
      </c>
      <c r="J22" s="9">
        <v>42</v>
      </c>
      <c r="K22" s="9">
        <v>72</v>
      </c>
      <c r="L22" s="9">
        <v>13</v>
      </c>
      <c r="M22" s="8">
        <f t="shared" si="1"/>
        <v>7</v>
      </c>
      <c r="N22" s="9">
        <v>2</v>
      </c>
      <c r="O22" s="9">
        <v>3</v>
      </c>
      <c r="P22" s="9">
        <v>2</v>
      </c>
      <c r="Q22" s="10">
        <f t="shared" si="5"/>
        <v>95.424836601307192</v>
      </c>
      <c r="R22" s="10">
        <f t="shared" si="6"/>
        <v>39.869281045751634</v>
      </c>
      <c r="S22" s="11"/>
    </row>
    <row r="23" spans="1:19" ht="32.25">
      <c r="A23" s="12" t="s">
        <v>75</v>
      </c>
      <c r="B23" s="8">
        <f t="shared" si="2"/>
        <v>220</v>
      </c>
      <c r="C23" s="9"/>
      <c r="D23" s="8">
        <f t="shared" si="3"/>
        <v>220</v>
      </c>
      <c r="E23" s="8">
        <f t="shared" si="4"/>
        <v>220</v>
      </c>
      <c r="F23" s="9"/>
      <c r="G23" s="9"/>
      <c r="H23" s="8">
        <f t="shared" si="0"/>
        <v>220</v>
      </c>
      <c r="I23" s="9">
        <v>72</v>
      </c>
      <c r="J23" s="9">
        <v>64</v>
      </c>
      <c r="K23" s="9">
        <v>46</v>
      </c>
      <c r="L23" s="9">
        <v>38</v>
      </c>
      <c r="M23" s="8">
        <f t="shared" si="1"/>
        <v>0</v>
      </c>
      <c r="N23" s="9"/>
      <c r="O23" s="9"/>
      <c r="P23" s="9"/>
      <c r="Q23" s="10">
        <f t="shared" si="5"/>
        <v>100</v>
      </c>
      <c r="R23" s="10">
        <f t="shared" si="6"/>
        <v>61.818181818181813</v>
      </c>
      <c r="S23" s="11"/>
    </row>
    <row r="24" spans="1:19">
      <c r="A24" s="12" t="s">
        <v>35</v>
      </c>
      <c r="B24" s="8">
        <f t="shared" si="2"/>
        <v>408</v>
      </c>
      <c r="C24" s="9"/>
      <c r="D24" s="8">
        <f t="shared" si="3"/>
        <v>408</v>
      </c>
      <c r="E24" s="8">
        <f t="shared" si="4"/>
        <v>389</v>
      </c>
      <c r="F24" s="9">
        <v>19</v>
      </c>
      <c r="G24" s="9"/>
      <c r="H24" s="8">
        <f t="shared" si="0"/>
        <v>332</v>
      </c>
      <c r="I24" s="9">
        <v>27</v>
      </c>
      <c r="J24" s="9">
        <v>75</v>
      </c>
      <c r="K24" s="9">
        <v>201</v>
      </c>
      <c r="L24" s="9">
        <v>29</v>
      </c>
      <c r="M24" s="8">
        <f t="shared" si="1"/>
        <v>57</v>
      </c>
      <c r="N24" s="9">
        <v>36</v>
      </c>
      <c r="O24" s="9">
        <v>13</v>
      </c>
      <c r="P24" s="9">
        <v>8</v>
      </c>
      <c r="Q24" s="10">
        <f t="shared" si="5"/>
        <v>81.372549019607845</v>
      </c>
      <c r="R24" s="10">
        <f t="shared" si="6"/>
        <v>25</v>
      </c>
      <c r="S24" s="11"/>
    </row>
    <row r="25" spans="1:19">
      <c r="A25" s="12" t="s">
        <v>36</v>
      </c>
      <c r="B25" s="8">
        <f t="shared" si="2"/>
        <v>424</v>
      </c>
      <c r="C25" s="9"/>
      <c r="D25" s="8">
        <f t="shared" si="3"/>
        <v>424</v>
      </c>
      <c r="E25" s="8">
        <f t="shared" si="4"/>
        <v>422</v>
      </c>
      <c r="F25" s="9">
        <v>2</v>
      </c>
      <c r="G25" s="9"/>
      <c r="H25" s="8">
        <f t="shared" si="0"/>
        <v>422</v>
      </c>
      <c r="I25" s="9">
        <v>46</v>
      </c>
      <c r="J25" s="9">
        <v>122</v>
      </c>
      <c r="K25" s="9">
        <v>154</v>
      </c>
      <c r="L25" s="9">
        <v>100</v>
      </c>
      <c r="M25" s="8">
        <f t="shared" si="1"/>
        <v>0</v>
      </c>
      <c r="N25" s="9"/>
      <c r="O25" s="9"/>
      <c r="P25" s="9"/>
      <c r="Q25" s="10">
        <f t="shared" si="5"/>
        <v>99.528301886792448</v>
      </c>
      <c r="R25" s="10">
        <f t="shared" si="6"/>
        <v>39.622641509433961</v>
      </c>
      <c r="S25" s="11"/>
    </row>
    <row r="26" spans="1:19" ht="32.25">
      <c r="A26" s="12" t="s">
        <v>37</v>
      </c>
      <c r="B26" s="8">
        <f t="shared" si="2"/>
        <v>273</v>
      </c>
      <c r="C26" s="9"/>
      <c r="D26" s="8">
        <f t="shared" si="3"/>
        <v>273</v>
      </c>
      <c r="E26" s="8">
        <f t="shared" si="4"/>
        <v>273</v>
      </c>
      <c r="F26" s="9"/>
      <c r="G26" s="9"/>
      <c r="H26" s="8">
        <f t="shared" si="0"/>
        <v>271</v>
      </c>
      <c r="I26" s="9">
        <v>20</v>
      </c>
      <c r="J26" s="9">
        <v>67</v>
      </c>
      <c r="K26" s="9">
        <v>138</v>
      </c>
      <c r="L26" s="9">
        <v>46</v>
      </c>
      <c r="M26" s="8">
        <f t="shared" si="1"/>
        <v>2</v>
      </c>
      <c r="N26" s="9"/>
      <c r="O26" s="9"/>
      <c r="P26" s="9">
        <v>2</v>
      </c>
      <c r="Q26" s="10">
        <f t="shared" si="5"/>
        <v>99.26739926739927</v>
      </c>
      <c r="R26" s="10">
        <f t="shared" si="6"/>
        <v>31.868131868131865</v>
      </c>
      <c r="S26" s="11"/>
    </row>
    <row r="27" spans="1:19">
      <c r="A27" s="12" t="s">
        <v>38</v>
      </c>
      <c r="B27" s="8">
        <f t="shared" si="2"/>
        <v>454</v>
      </c>
      <c r="C27" s="9"/>
      <c r="D27" s="8">
        <f t="shared" si="3"/>
        <v>454</v>
      </c>
      <c r="E27" s="8">
        <f t="shared" si="4"/>
        <v>454</v>
      </c>
      <c r="F27" s="9"/>
      <c r="G27" s="9"/>
      <c r="H27" s="8">
        <f t="shared" si="0"/>
        <v>443</v>
      </c>
      <c r="I27" s="9">
        <v>55</v>
      </c>
      <c r="J27" s="9">
        <v>166</v>
      </c>
      <c r="K27" s="9">
        <v>198</v>
      </c>
      <c r="L27" s="9">
        <v>24</v>
      </c>
      <c r="M27" s="8">
        <f t="shared" si="1"/>
        <v>11</v>
      </c>
      <c r="N27" s="9"/>
      <c r="O27" s="9">
        <v>1</v>
      </c>
      <c r="P27" s="9">
        <v>10</v>
      </c>
      <c r="Q27" s="10">
        <f t="shared" si="5"/>
        <v>97.57709251101322</v>
      </c>
      <c r="R27" s="10">
        <f t="shared" si="6"/>
        <v>48.678414096916299</v>
      </c>
      <c r="S27" s="11"/>
    </row>
    <row r="28" spans="1:19">
      <c r="A28" s="12" t="s">
        <v>39</v>
      </c>
      <c r="B28" s="8">
        <f t="shared" si="2"/>
        <v>416</v>
      </c>
      <c r="C28" s="9"/>
      <c r="D28" s="8">
        <f t="shared" si="3"/>
        <v>416</v>
      </c>
      <c r="E28" s="8">
        <f t="shared" si="4"/>
        <v>416</v>
      </c>
      <c r="F28" s="9"/>
      <c r="G28" s="9"/>
      <c r="H28" s="8">
        <f t="shared" si="0"/>
        <v>409</v>
      </c>
      <c r="I28" s="9">
        <v>24</v>
      </c>
      <c r="J28" s="9">
        <v>157</v>
      </c>
      <c r="K28" s="9">
        <v>168</v>
      </c>
      <c r="L28" s="9">
        <v>60</v>
      </c>
      <c r="M28" s="8">
        <f t="shared" si="1"/>
        <v>7</v>
      </c>
      <c r="N28" s="9"/>
      <c r="O28" s="9">
        <v>7</v>
      </c>
      <c r="P28" s="9"/>
      <c r="Q28" s="10">
        <f t="shared" si="5"/>
        <v>98.317307692307693</v>
      </c>
      <c r="R28" s="10">
        <f t="shared" si="6"/>
        <v>43.509615384615387</v>
      </c>
      <c r="S28" s="11"/>
    </row>
    <row r="29" spans="1:19">
      <c r="A29" s="12" t="s">
        <v>40</v>
      </c>
      <c r="B29" s="8">
        <f t="shared" si="2"/>
        <v>226</v>
      </c>
      <c r="C29" s="9">
        <v>2</v>
      </c>
      <c r="D29" s="8">
        <f t="shared" si="3"/>
        <v>224</v>
      </c>
      <c r="E29" s="8">
        <f t="shared" si="4"/>
        <v>224</v>
      </c>
      <c r="F29" s="9"/>
      <c r="G29" s="9">
        <v>3</v>
      </c>
      <c r="H29" s="8">
        <f t="shared" si="0"/>
        <v>221</v>
      </c>
      <c r="I29" s="9">
        <v>23</v>
      </c>
      <c r="J29" s="9">
        <v>72</v>
      </c>
      <c r="K29" s="9">
        <v>114</v>
      </c>
      <c r="L29" s="9">
        <v>12</v>
      </c>
      <c r="M29" s="8">
        <f t="shared" si="1"/>
        <v>0</v>
      </c>
      <c r="N29" s="9"/>
      <c r="O29" s="9"/>
      <c r="P29" s="9"/>
      <c r="Q29" s="10">
        <f t="shared" si="5"/>
        <v>98.660714285714292</v>
      </c>
      <c r="R29" s="10">
        <f t="shared" si="6"/>
        <v>42.410714285714285</v>
      </c>
      <c r="S29" s="11"/>
    </row>
    <row r="30" spans="1:19">
      <c r="A30" s="12" t="s">
        <v>41</v>
      </c>
      <c r="B30" s="8">
        <f t="shared" si="2"/>
        <v>285</v>
      </c>
      <c r="C30" s="9">
        <v>5</v>
      </c>
      <c r="D30" s="8">
        <f>E30+F30</f>
        <v>280</v>
      </c>
      <c r="E30" s="8">
        <f>G30+H30+M30</f>
        <v>279</v>
      </c>
      <c r="F30" s="9">
        <v>1</v>
      </c>
      <c r="G30" s="9">
        <v>3</v>
      </c>
      <c r="H30" s="8">
        <f t="shared" si="0"/>
        <v>276</v>
      </c>
      <c r="I30" s="9">
        <v>43</v>
      </c>
      <c r="J30" s="9">
        <v>61</v>
      </c>
      <c r="K30" s="9">
        <v>157</v>
      </c>
      <c r="L30" s="9">
        <v>15</v>
      </c>
      <c r="M30" s="8">
        <f t="shared" si="1"/>
        <v>0</v>
      </c>
      <c r="N30" s="9"/>
      <c r="O30" s="9"/>
      <c r="P30" s="9"/>
      <c r="Q30" s="10">
        <f t="shared" si="5"/>
        <v>98.571428571428584</v>
      </c>
      <c r="R30" s="10">
        <f t="shared" si="6"/>
        <v>37.142857142857146</v>
      </c>
      <c r="S30" s="11"/>
    </row>
    <row r="31" spans="1:19">
      <c r="A31" s="12" t="s">
        <v>71</v>
      </c>
      <c r="B31" s="8">
        <f t="shared" si="2"/>
        <v>662</v>
      </c>
      <c r="C31" s="9"/>
      <c r="D31" s="8">
        <f t="shared" ref="D31:D32" si="7">E31+F31</f>
        <v>662</v>
      </c>
      <c r="E31" s="8">
        <f t="shared" ref="E31:E32" si="8">G31+H31+M31</f>
        <v>661</v>
      </c>
      <c r="F31" s="9">
        <v>1</v>
      </c>
      <c r="G31" s="9"/>
      <c r="H31" s="8">
        <f t="shared" ref="H31:H32" si="9">SUM(I31:L31)</f>
        <v>660</v>
      </c>
      <c r="I31" s="9">
        <v>7</v>
      </c>
      <c r="J31" s="9">
        <v>163</v>
      </c>
      <c r="K31" s="9">
        <v>402</v>
      </c>
      <c r="L31" s="9">
        <v>88</v>
      </c>
      <c r="M31" s="8">
        <f t="shared" si="1"/>
        <v>1</v>
      </c>
      <c r="N31" s="9">
        <v>1</v>
      </c>
      <c r="O31" s="9"/>
      <c r="P31" s="9"/>
      <c r="Q31" s="10">
        <f t="shared" si="5"/>
        <v>99.697885196374628</v>
      </c>
      <c r="R31" s="10">
        <f t="shared" si="6"/>
        <v>25.679758308157101</v>
      </c>
      <c r="S31" s="11"/>
    </row>
    <row r="32" spans="1:19">
      <c r="A32" s="12" t="s">
        <v>72</v>
      </c>
      <c r="B32" s="8">
        <f t="shared" si="2"/>
        <v>91</v>
      </c>
      <c r="C32" s="9"/>
      <c r="D32" s="8">
        <f t="shared" si="7"/>
        <v>91</v>
      </c>
      <c r="E32" s="8">
        <f t="shared" si="8"/>
        <v>91</v>
      </c>
      <c r="F32" s="9"/>
      <c r="G32" s="9"/>
      <c r="H32" s="8">
        <f t="shared" si="9"/>
        <v>91</v>
      </c>
      <c r="I32" s="9">
        <v>10</v>
      </c>
      <c r="J32" s="9">
        <v>47</v>
      </c>
      <c r="K32" s="9">
        <v>34</v>
      </c>
      <c r="L32" s="9"/>
      <c r="M32" s="8">
        <f t="shared" si="1"/>
        <v>0</v>
      </c>
      <c r="N32" s="9"/>
      <c r="O32" s="9"/>
      <c r="P32" s="9"/>
      <c r="Q32" s="10">
        <f t="shared" si="5"/>
        <v>100</v>
      </c>
      <c r="R32" s="10">
        <f t="shared" si="6"/>
        <v>62.637362637362635</v>
      </c>
      <c r="S32" s="11"/>
    </row>
    <row r="33" spans="1:19">
      <c r="A33" s="15" t="s">
        <v>42</v>
      </c>
      <c r="B33" s="16">
        <f t="shared" si="2"/>
        <v>7878</v>
      </c>
      <c r="C33" s="17">
        <f>SUM(C10:C32)</f>
        <v>18</v>
      </c>
      <c r="D33" s="17">
        <f>E33+F33</f>
        <v>7860</v>
      </c>
      <c r="E33" s="17">
        <f>G33+H33+M33</f>
        <v>7822</v>
      </c>
      <c r="F33" s="17">
        <f>SUM(F10:F32)</f>
        <v>38</v>
      </c>
      <c r="G33" s="17">
        <f>SUM(G10:G32)</f>
        <v>9</v>
      </c>
      <c r="H33" s="17">
        <f>I33+J33+K33+L33</f>
        <v>7644</v>
      </c>
      <c r="I33" s="17">
        <f>SUM(I10:I32)</f>
        <v>806</v>
      </c>
      <c r="J33" s="17">
        <f>SUM(J10:J32)</f>
        <v>2258</v>
      </c>
      <c r="K33" s="17">
        <v>3827</v>
      </c>
      <c r="L33" s="17">
        <f>SUM(L10:L32)</f>
        <v>753</v>
      </c>
      <c r="M33" s="17">
        <f>N33+O33+P33</f>
        <v>169</v>
      </c>
      <c r="N33" s="17">
        <f>SUM(N10:N32)</f>
        <v>62</v>
      </c>
      <c r="O33" s="17">
        <f>SUM(O10:O32)</f>
        <v>34</v>
      </c>
      <c r="P33" s="17">
        <f>SUM(P10:P32)</f>
        <v>73</v>
      </c>
      <c r="Q33" s="18">
        <f t="shared" si="5"/>
        <v>97.251908396946561</v>
      </c>
      <c r="R33" s="18">
        <f t="shared" si="6"/>
        <v>38.982188295165393</v>
      </c>
      <c r="S33" s="13"/>
    </row>
    <row r="34" spans="1:19">
      <c r="A34" s="19" t="s">
        <v>43</v>
      </c>
      <c r="B34" s="20"/>
      <c r="C34" s="20"/>
      <c r="D34" s="21">
        <f>(D33/B33)*100</f>
        <v>99.771515613099766</v>
      </c>
      <c r="E34" s="21">
        <f>(E33/D33)*100</f>
        <v>99.516539440203573</v>
      </c>
      <c r="F34" s="21">
        <f>(F33/D33)*100</f>
        <v>0.48346055979643765</v>
      </c>
      <c r="G34" s="21">
        <f>(G33/D33)*100</f>
        <v>0.11450381679389314</v>
      </c>
      <c r="H34" s="21">
        <f>(H33/D33)*100</f>
        <v>97.251908396946561</v>
      </c>
      <c r="I34" s="21">
        <f>(I33/D33)*100</f>
        <v>10.254452926208652</v>
      </c>
      <c r="J34" s="21">
        <f>(J33/D33)*100</f>
        <v>28.727735368956743</v>
      </c>
      <c r="K34" s="21">
        <f>(K33/D33)*100</f>
        <v>48.689567430025441</v>
      </c>
      <c r="L34" s="21">
        <f>(L33/K33)*100</f>
        <v>19.675986412333422</v>
      </c>
      <c r="M34" s="21">
        <f>(M33/D33)*100</f>
        <v>2.1501272264631046</v>
      </c>
      <c r="N34" s="21">
        <f>(N33/D33)*100</f>
        <v>0.78880407124681928</v>
      </c>
      <c r="O34" s="21">
        <f>(O33/D33)*100</f>
        <v>0.43256997455470736</v>
      </c>
      <c r="P34" s="21">
        <f>(P33/D33)*100</f>
        <v>0.92875318066157764</v>
      </c>
      <c r="Q34" s="22"/>
      <c r="R34" s="22"/>
      <c r="S34" s="11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66" t="s">
        <v>44</v>
      </c>
      <c r="C36" s="66"/>
      <c r="D36" s="66"/>
      <c r="E36" s="66"/>
      <c r="F36" s="1"/>
      <c r="G36" s="1"/>
      <c r="H36" s="1"/>
      <c r="I36" s="1"/>
      <c r="J36" s="1"/>
      <c r="K36" s="66" t="s">
        <v>60</v>
      </c>
      <c r="L36" s="66"/>
      <c r="M36" s="66"/>
      <c r="N36" s="66"/>
      <c r="O36" s="1"/>
      <c r="P36" s="1"/>
      <c r="Q36" s="1"/>
      <c r="R36" s="1"/>
      <c r="S36" s="1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23"/>
      <c r="B41" s="65" t="s">
        <v>0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19">
      <c r="A42" s="23"/>
      <c r="B42" s="65" t="s">
        <v>56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</row>
    <row r="43" spans="1:19">
      <c r="A43" s="71" t="s">
        <v>45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>
      <c r="A44" s="1"/>
      <c r="B44" s="2"/>
      <c r="C44" s="3"/>
      <c r="D44" s="3"/>
      <c r="E44" s="3"/>
      <c r="F44" s="3"/>
      <c r="G44" s="58" t="s">
        <v>46</v>
      </c>
      <c r="H44" s="60"/>
      <c r="I44" s="60"/>
      <c r="J44" s="60"/>
      <c r="K44" s="60"/>
      <c r="L44" s="60"/>
      <c r="M44" s="2"/>
      <c r="N44" s="2"/>
      <c r="O44" s="2"/>
      <c r="P44" s="2"/>
      <c r="Q44" s="2"/>
      <c r="R44" s="2"/>
      <c r="S44" s="2"/>
    </row>
    <row r="45" spans="1:19">
      <c r="A45" s="2"/>
      <c r="B45" s="2"/>
      <c r="C45" s="60" t="s">
        <v>47</v>
      </c>
      <c r="D45" s="60"/>
      <c r="E45" s="3"/>
      <c r="F45" s="24"/>
      <c r="G45" s="24"/>
      <c r="H45" s="24"/>
      <c r="I45" s="24"/>
      <c r="J45" s="24"/>
      <c r="K45" s="24"/>
      <c r="L45" s="24"/>
      <c r="M45" s="24"/>
      <c r="N45" s="24"/>
      <c r="O45" s="60" t="s">
        <v>59</v>
      </c>
      <c r="P45" s="58"/>
      <c r="Q45" s="58"/>
      <c r="R45" s="58"/>
      <c r="S45" s="58"/>
    </row>
    <row r="46" spans="1:19">
      <c r="A46" s="61" t="s">
        <v>3</v>
      </c>
      <c r="B46" s="61" t="s">
        <v>4</v>
      </c>
      <c r="C46" s="61" t="s">
        <v>5</v>
      </c>
      <c r="D46" s="61" t="s">
        <v>6</v>
      </c>
      <c r="E46" s="61" t="s">
        <v>7</v>
      </c>
      <c r="F46" s="67" t="s">
        <v>8</v>
      </c>
      <c r="G46" s="72" t="s">
        <v>9</v>
      </c>
      <c r="H46" s="61" t="s">
        <v>10</v>
      </c>
      <c r="I46" s="61"/>
      <c r="J46" s="61"/>
      <c r="K46" s="61"/>
      <c r="L46" s="61"/>
      <c r="M46" s="68" t="s">
        <v>11</v>
      </c>
      <c r="N46" s="69"/>
      <c r="O46" s="69"/>
      <c r="P46" s="70"/>
      <c r="Q46" s="61" t="s">
        <v>12</v>
      </c>
      <c r="R46" s="61" t="s">
        <v>48</v>
      </c>
      <c r="S46" s="64" t="s">
        <v>14</v>
      </c>
    </row>
    <row r="47" spans="1:19" ht="52.5">
      <c r="A47" s="61"/>
      <c r="B47" s="63"/>
      <c r="C47" s="61"/>
      <c r="D47" s="61"/>
      <c r="E47" s="61"/>
      <c r="F47" s="67"/>
      <c r="G47" s="73"/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62"/>
      <c r="R47" s="63"/>
      <c r="S47" s="64"/>
    </row>
    <row r="48" spans="1:19">
      <c r="A48" s="25">
        <v>1</v>
      </c>
      <c r="B48" s="26">
        <v>2</v>
      </c>
      <c r="C48" s="25">
        <v>3</v>
      </c>
      <c r="D48" s="25">
        <v>4</v>
      </c>
      <c r="E48" s="25">
        <v>5</v>
      </c>
      <c r="F48" s="25">
        <v>6</v>
      </c>
      <c r="G48" s="25">
        <v>7</v>
      </c>
      <c r="H48" s="25">
        <v>8</v>
      </c>
      <c r="I48" s="25">
        <v>9</v>
      </c>
      <c r="J48" s="25">
        <v>10</v>
      </c>
      <c r="K48" s="25">
        <v>11</v>
      </c>
      <c r="L48" s="25">
        <v>12</v>
      </c>
      <c r="M48" s="25">
        <v>13</v>
      </c>
      <c r="N48" s="25">
        <v>14</v>
      </c>
      <c r="O48" s="25">
        <v>15</v>
      </c>
      <c r="P48" s="25">
        <v>16</v>
      </c>
      <c r="Q48" s="25">
        <v>17</v>
      </c>
      <c r="R48" s="26">
        <v>18</v>
      </c>
      <c r="S48" s="27">
        <v>19</v>
      </c>
    </row>
    <row r="49" spans="1:19">
      <c r="A49" s="7" t="s">
        <v>24</v>
      </c>
      <c r="B49" s="28">
        <f>C49+D49</f>
        <v>88</v>
      </c>
      <c r="C49" s="29"/>
      <c r="D49" s="28">
        <f>E49+F49</f>
        <v>88</v>
      </c>
      <c r="E49" s="28">
        <f>G49+H49+M49</f>
        <v>88</v>
      </c>
      <c r="F49" s="30"/>
      <c r="G49" s="30"/>
      <c r="H49" s="28">
        <f>SUM(I49:L49)</f>
        <v>88</v>
      </c>
      <c r="I49" s="30">
        <v>3</v>
      </c>
      <c r="J49" s="30">
        <v>22</v>
      </c>
      <c r="K49" s="30">
        <v>63</v>
      </c>
      <c r="L49" s="30"/>
      <c r="M49" s="28">
        <f>N49+O49+P49</f>
        <v>0</v>
      </c>
      <c r="N49" s="30"/>
      <c r="O49" s="30"/>
      <c r="P49" s="30"/>
      <c r="Q49" s="31">
        <f t="shared" ref="Q49:Q72" si="10">(H49/D49)*100</f>
        <v>100</v>
      </c>
      <c r="R49" s="31">
        <f t="shared" ref="R49:R72" si="11">((J49+I49)/D49)*100</f>
        <v>28.40909090909091</v>
      </c>
      <c r="S49" s="32"/>
    </row>
    <row r="50" spans="1:19">
      <c r="A50" s="12" t="s">
        <v>25</v>
      </c>
      <c r="B50" s="28">
        <f t="shared" ref="B50:B72" si="12">C50+D50</f>
        <v>65</v>
      </c>
      <c r="C50" s="33"/>
      <c r="D50" s="28">
        <f t="shared" ref="D50:D71" si="13">E50+F50</f>
        <v>65</v>
      </c>
      <c r="E50" s="28">
        <f t="shared" ref="E50:E71" si="14">G50+H50+M50</f>
        <v>65</v>
      </c>
      <c r="F50" s="33"/>
      <c r="G50" s="33"/>
      <c r="H50" s="28">
        <f>SUM(I50:L50)</f>
        <v>64</v>
      </c>
      <c r="I50" s="33">
        <v>6</v>
      </c>
      <c r="J50" s="33">
        <v>15</v>
      </c>
      <c r="K50" s="33">
        <v>34</v>
      </c>
      <c r="L50" s="33">
        <v>9</v>
      </c>
      <c r="M50" s="28">
        <f t="shared" ref="M50:M71" si="15">N50+O50+P50</f>
        <v>1</v>
      </c>
      <c r="N50" s="33"/>
      <c r="O50" s="33">
        <v>1</v>
      </c>
      <c r="P50" s="33"/>
      <c r="Q50" s="31">
        <f t="shared" si="10"/>
        <v>98.461538461538467</v>
      </c>
      <c r="R50" s="31">
        <f t="shared" si="11"/>
        <v>32.307692307692307</v>
      </c>
      <c r="S50" s="32"/>
    </row>
    <row r="51" spans="1:19" ht="21.75">
      <c r="A51" s="12" t="s">
        <v>26</v>
      </c>
      <c r="B51" s="28">
        <f t="shared" si="12"/>
        <v>41</v>
      </c>
      <c r="C51" s="33"/>
      <c r="D51" s="28">
        <f>E51+F51</f>
        <v>41</v>
      </c>
      <c r="E51" s="28">
        <f>G51+H51+M51</f>
        <v>41</v>
      </c>
      <c r="F51" s="33"/>
      <c r="G51" s="33"/>
      <c r="H51" s="28">
        <f>I51+J51+K51+L51</f>
        <v>39</v>
      </c>
      <c r="I51" s="33">
        <v>2</v>
      </c>
      <c r="J51" s="33">
        <v>12</v>
      </c>
      <c r="K51" s="33">
        <v>25</v>
      </c>
      <c r="L51" s="33"/>
      <c r="M51" s="28">
        <f t="shared" si="15"/>
        <v>2</v>
      </c>
      <c r="N51" s="33">
        <v>1</v>
      </c>
      <c r="O51" s="33"/>
      <c r="P51" s="33">
        <v>1</v>
      </c>
      <c r="Q51" s="31">
        <f t="shared" si="10"/>
        <v>95.121951219512198</v>
      </c>
      <c r="R51" s="31">
        <f t="shared" si="11"/>
        <v>34.146341463414636</v>
      </c>
      <c r="S51" s="32"/>
    </row>
    <row r="52" spans="1:19">
      <c r="A52" s="12" t="s">
        <v>74</v>
      </c>
      <c r="B52" s="28">
        <f t="shared" si="12"/>
        <v>70</v>
      </c>
      <c r="C52" s="33"/>
      <c r="D52" s="28">
        <f t="shared" si="13"/>
        <v>70</v>
      </c>
      <c r="E52" s="28">
        <f t="shared" si="14"/>
        <v>70</v>
      </c>
      <c r="F52" s="33"/>
      <c r="G52" s="33"/>
      <c r="H52" s="28">
        <f t="shared" ref="H52:H71" si="16">SUM(I52:L52)</f>
        <v>65</v>
      </c>
      <c r="I52" s="33"/>
      <c r="J52" s="33">
        <v>19</v>
      </c>
      <c r="K52" s="33">
        <v>29</v>
      </c>
      <c r="L52" s="33">
        <v>17</v>
      </c>
      <c r="M52" s="28">
        <f t="shared" si="15"/>
        <v>5</v>
      </c>
      <c r="N52" s="33"/>
      <c r="O52" s="33"/>
      <c r="P52" s="33">
        <v>5</v>
      </c>
      <c r="Q52" s="31">
        <f t="shared" si="10"/>
        <v>92.857142857142861</v>
      </c>
      <c r="R52" s="31">
        <f t="shared" si="11"/>
        <v>27.142857142857142</v>
      </c>
      <c r="S52" s="32"/>
    </row>
    <row r="53" spans="1:19" ht="21.75">
      <c r="A53" s="12" t="s">
        <v>27</v>
      </c>
      <c r="B53" s="28">
        <f t="shared" si="12"/>
        <v>96</v>
      </c>
      <c r="C53" s="34"/>
      <c r="D53" s="28">
        <f t="shared" si="13"/>
        <v>96</v>
      </c>
      <c r="E53" s="28">
        <f t="shared" si="14"/>
        <v>96</v>
      </c>
      <c r="F53" s="33"/>
      <c r="G53" s="33"/>
      <c r="H53" s="28">
        <f t="shared" si="16"/>
        <v>94</v>
      </c>
      <c r="I53" s="33">
        <v>1</v>
      </c>
      <c r="J53" s="33">
        <v>21</v>
      </c>
      <c r="K53" s="33">
        <v>61</v>
      </c>
      <c r="L53" s="33">
        <v>11</v>
      </c>
      <c r="M53" s="28">
        <f t="shared" si="15"/>
        <v>2</v>
      </c>
      <c r="N53" s="33"/>
      <c r="O53" s="33">
        <v>1</v>
      </c>
      <c r="P53" s="33">
        <v>1</v>
      </c>
      <c r="Q53" s="31">
        <f t="shared" si="10"/>
        <v>97.916666666666657</v>
      </c>
      <c r="R53" s="31">
        <f t="shared" si="11"/>
        <v>22.916666666666664</v>
      </c>
      <c r="S53" s="35"/>
    </row>
    <row r="54" spans="1:19">
      <c r="A54" s="12" t="s">
        <v>28</v>
      </c>
      <c r="B54" s="28">
        <f t="shared" si="12"/>
        <v>60</v>
      </c>
      <c r="C54" s="33">
        <v>1</v>
      </c>
      <c r="D54" s="28">
        <f t="shared" si="13"/>
        <v>59</v>
      </c>
      <c r="E54" s="28">
        <f t="shared" si="14"/>
        <v>59</v>
      </c>
      <c r="F54" s="33"/>
      <c r="G54" s="33"/>
      <c r="H54" s="28">
        <f t="shared" si="16"/>
        <v>57</v>
      </c>
      <c r="I54" s="33">
        <v>4</v>
      </c>
      <c r="J54" s="33">
        <v>12</v>
      </c>
      <c r="K54" s="33">
        <v>41</v>
      </c>
      <c r="L54" s="33"/>
      <c r="M54" s="28">
        <f t="shared" si="15"/>
        <v>2</v>
      </c>
      <c r="N54" s="33">
        <v>1</v>
      </c>
      <c r="O54" s="33"/>
      <c r="P54" s="33">
        <v>1</v>
      </c>
      <c r="Q54" s="31">
        <f t="shared" si="10"/>
        <v>96.610169491525426</v>
      </c>
      <c r="R54" s="31">
        <f t="shared" si="11"/>
        <v>27.118644067796609</v>
      </c>
      <c r="S54" s="32"/>
    </row>
    <row r="55" spans="1:19">
      <c r="A55" s="12" t="s">
        <v>29</v>
      </c>
      <c r="B55" s="28">
        <f t="shared" si="12"/>
        <v>112</v>
      </c>
      <c r="C55" s="33"/>
      <c r="D55" s="28">
        <f t="shared" si="13"/>
        <v>112</v>
      </c>
      <c r="E55" s="28">
        <f t="shared" si="14"/>
        <v>112</v>
      </c>
      <c r="F55" s="33"/>
      <c r="G55" s="33"/>
      <c r="H55" s="28">
        <f t="shared" si="16"/>
        <v>103</v>
      </c>
      <c r="I55" s="33">
        <v>7</v>
      </c>
      <c r="J55" s="33">
        <v>19</v>
      </c>
      <c r="K55" s="33">
        <v>65</v>
      </c>
      <c r="L55" s="33">
        <v>12</v>
      </c>
      <c r="M55" s="28">
        <f t="shared" si="15"/>
        <v>9</v>
      </c>
      <c r="N55" s="33"/>
      <c r="O55" s="33"/>
      <c r="P55" s="33">
        <v>9</v>
      </c>
      <c r="Q55" s="31">
        <f t="shared" si="10"/>
        <v>91.964285714285708</v>
      </c>
      <c r="R55" s="31">
        <f t="shared" si="11"/>
        <v>23.214285714285715</v>
      </c>
      <c r="S55" s="32"/>
    </row>
    <row r="56" spans="1:19">
      <c r="A56" s="12" t="s">
        <v>69</v>
      </c>
      <c r="B56" s="28">
        <f t="shared" si="12"/>
        <v>84</v>
      </c>
      <c r="C56" s="33">
        <v>3</v>
      </c>
      <c r="D56" s="28">
        <f t="shared" si="13"/>
        <v>81</v>
      </c>
      <c r="E56" s="28">
        <f t="shared" si="14"/>
        <v>81</v>
      </c>
      <c r="F56" s="33"/>
      <c r="G56" s="33">
        <v>2</v>
      </c>
      <c r="H56" s="28">
        <f t="shared" si="16"/>
        <v>78</v>
      </c>
      <c r="I56" s="33">
        <v>1</v>
      </c>
      <c r="J56" s="33">
        <v>17</v>
      </c>
      <c r="K56" s="33">
        <v>56</v>
      </c>
      <c r="L56" s="33">
        <v>4</v>
      </c>
      <c r="M56" s="28">
        <f t="shared" si="15"/>
        <v>1</v>
      </c>
      <c r="N56" s="33">
        <v>1</v>
      </c>
      <c r="O56" s="33"/>
      <c r="P56" s="33"/>
      <c r="Q56" s="31">
        <f t="shared" si="10"/>
        <v>96.296296296296291</v>
      </c>
      <c r="R56" s="31">
        <f t="shared" si="11"/>
        <v>22.222222222222221</v>
      </c>
      <c r="S56" s="32"/>
    </row>
    <row r="57" spans="1:19" ht="21.75">
      <c r="A57" s="12" t="s">
        <v>30</v>
      </c>
      <c r="B57" s="28">
        <f t="shared" si="12"/>
        <v>50</v>
      </c>
      <c r="C57" s="33"/>
      <c r="D57" s="28">
        <f t="shared" si="13"/>
        <v>50</v>
      </c>
      <c r="E57" s="28">
        <f t="shared" si="14"/>
        <v>50</v>
      </c>
      <c r="F57" s="33"/>
      <c r="G57" s="33"/>
      <c r="H57" s="28">
        <f t="shared" si="16"/>
        <v>50</v>
      </c>
      <c r="I57" s="33">
        <v>1</v>
      </c>
      <c r="J57" s="33">
        <v>9</v>
      </c>
      <c r="K57" s="33">
        <v>23</v>
      </c>
      <c r="L57" s="33">
        <v>17</v>
      </c>
      <c r="M57" s="28">
        <f t="shared" si="15"/>
        <v>0</v>
      </c>
      <c r="N57" s="33"/>
      <c r="O57" s="33"/>
      <c r="P57" s="33"/>
      <c r="Q57" s="31">
        <f t="shared" si="10"/>
        <v>100</v>
      </c>
      <c r="R57" s="31">
        <f t="shared" si="11"/>
        <v>20</v>
      </c>
      <c r="S57" s="32"/>
    </row>
    <row r="58" spans="1:19">
      <c r="A58" s="12" t="s">
        <v>31</v>
      </c>
      <c r="B58" s="28">
        <f t="shared" si="12"/>
        <v>51</v>
      </c>
      <c r="C58" s="33"/>
      <c r="D58" s="28">
        <f t="shared" si="13"/>
        <v>51</v>
      </c>
      <c r="E58" s="28">
        <f t="shared" si="14"/>
        <v>51</v>
      </c>
      <c r="F58" s="33"/>
      <c r="G58" s="33"/>
      <c r="H58" s="28">
        <f t="shared" si="16"/>
        <v>51</v>
      </c>
      <c r="I58" s="33">
        <v>2</v>
      </c>
      <c r="J58" s="33">
        <v>13</v>
      </c>
      <c r="K58" s="33">
        <v>36</v>
      </c>
      <c r="L58" s="33"/>
      <c r="M58" s="28">
        <f t="shared" si="15"/>
        <v>0</v>
      </c>
      <c r="N58" s="33"/>
      <c r="O58" s="33"/>
      <c r="P58" s="33"/>
      <c r="Q58" s="31">
        <f t="shared" si="10"/>
        <v>100</v>
      </c>
      <c r="R58" s="31">
        <f t="shared" si="11"/>
        <v>29.411764705882355</v>
      </c>
      <c r="S58" s="32"/>
    </row>
    <row r="59" spans="1:19">
      <c r="A59" s="12" t="s">
        <v>32</v>
      </c>
      <c r="B59" s="28">
        <f t="shared" si="12"/>
        <v>78</v>
      </c>
      <c r="C59" s="33"/>
      <c r="D59" s="28">
        <f t="shared" si="13"/>
        <v>78</v>
      </c>
      <c r="E59" s="28">
        <f t="shared" si="14"/>
        <v>78</v>
      </c>
      <c r="F59" s="33"/>
      <c r="G59" s="33"/>
      <c r="H59" s="28">
        <f t="shared" si="16"/>
        <v>78</v>
      </c>
      <c r="I59" s="33">
        <v>5</v>
      </c>
      <c r="J59" s="33">
        <v>16</v>
      </c>
      <c r="K59" s="33">
        <v>50</v>
      </c>
      <c r="L59" s="33">
        <v>7</v>
      </c>
      <c r="M59" s="28">
        <f t="shared" si="15"/>
        <v>0</v>
      </c>
      <c r="N59" s="33"/>
      <c r="O59" s="33"/>
      <c r="P59" s="33"/>
      <c r="Q59" s="31">
        <f t="shared" si="10"/>
        <v>100</v>
      </c>
      <c r="R59" s="31">
        <f t="shared" si="11"/>
        <v>26.923076923076923</v>
      </c>
      <c r="S59" s="32"/>
    </row>
    <row r="60" spans="1:19">
      <c r="A60" s="12" t="s">
        <v>33</v>
      </c>
      <c r="B60" s="28">
        <f t="shared" si="12"/>
        <v>259</v>
      </c>
      <c r="C60" s="33">
        <v>1</v>
      </c>
      <c r="D60" s="28">
        <f t="shared" si="13"/>
        <v>258</v>
      </c>
      <c r="E60" s="28">
        <f t="shared" si="14"/>
        <v>254</v>
      </c>
      <c r="F60" s="33">
        <v>4</v>
      </c>
      <c r="G60" s="33"/>
      <c r="H60" s="28">
        <f t="shared" si="16"/>
        <v>254</v>
      </c>
      <c r="I60" s="33">
        <v>17</v>
      </c>
      <c r="J60" s="33">
        <v>78</v>
      </c>
      <c r="K60" s="33">
        <v>135</v>
      </c>
      <c r="L60" s="33">
        <v>24</v>
      </c>
      <c r="M60" s="28">
        <f t="shared" si="15"/>
        <v>0</v>
      </c>
      <c r="N60" s="33"/>
      <c r="O60" s="33"/>
      <c r="P60" s="33"/>
      <c r="Q60" s="31">
        <f t="shared" si="10"/>
        <v>98.449612403100772</v>
      </c>
      <c r="R60" s="31">
        <f t="shared" si="11"/>
        <v>36.821705426356587</v>
      </c>
      <c r="S60" s="32"/>
    </row>
    <row r="61" spans="1:19" ht="15" customHeight="1">
      <c r="A61" s="12" t="s">
        <v>34</v>
      </c>
      <c r="B61" s="28">
        <f t="shared" si="12"/>
        <v>28</v>
      </c>
      <c r="C61" s="33"/>
      <c r="D61" s="28">
        <f t="shared" si="13"/>
        <v>28</v>
      </c>
      <c r="E61" s="28">
        <f t="shared" si="14"/>
        <v>28</v>
      </c>
      <c r="F61" s="33"/>
      <c r="G61" s="33"/>
      <c r="H61" s="28">
        <f t="shared" si="16"/>
        <v>26</v>
      </c>
      <c r="I61" s="33">
        <v>2</v>
      </c>
      <c r="J61" s="33">
        <v>5</v>
      </c>
      <c r="K61" s="33">
        <v>18</v>
      </c>
      <c r="L61" s="33">
        <v>1</v>
      </c>
      <c r="M61" s="28">
        <f t="shared" si="15"/>
        <v>2</v>
      </c>
      <c r="N61" s="33"/>
      <c r="O61" s="33">
        <v>2</v>
      </c>
      <c r="P61" s="33"/>
      <c r="Q61" s="31">
        <f t="shared" si="10"/>
        <v>92.857142857142861</v>
      </c>
      <c r="R61" s="31">
        <f t="shared" si="11"/>
        <v>25</v>
      </c>
      <c r="S61" s="32"/>
    </row>
    <row r="62" spans="1:19" ht="22.5" customHeight="1">
      <c r="A62" s="54" t="s">
        <v>75</v>
      </c>
      <c r="B62" s="28">
        <f t="shared" si="12"/>
        <v>54</v>
      </c>
      <c r="C62" s="33"/>
      <c r="D62" s="28">
        <f t="shared" si="13"/>
        <v>54</v>
      </c>
      <c r="E62" s="28">
        <f t="shared" si="14"/>
        <v>54</v>
      </c>
      <c r="F62" s="33"/>
      <c r="G62" s="33"/>
      <c r="H62" s="28">
        <f t="shared" si="16"/>
        <v>54</v>
      </c>
      <c r="I62" s="33">
        <v>19</v>
      </c>
      <c r="J62" s="33">
        <v>13</v>
      </c>
      <c r="K62" s="33">
        <v>6</v>
      </c>
      <c r="L62" s="33">
        <v>16</v>
      </c>
      <c r="M62" s="28">
        <f t="shared" si="15"/>
        <v>0</v>
      </c>
      <c r="N62" s="33"/>
      <c r="O62" s="33"/>
      <c r="P62" s="33"/>
      <c r="Q62" s="31">
        <f t="shared" si="10"/>
        <v>100</v>
      </c>
      <c r="R62" s="31">
        <f t="shared" si="11"/>
        <v>59.259259259259252</v>
      </c>
      <c r="S62" s="32"/>
    </row>
    <row r="63" spans="1:19">
      <c r="A63" s="12" t="s">
        <v>35</v>
      </c>
      <c r="B63" s="28">
        <f t="shared" si="12"/>
        <v>105</v>
      </c>
      <c r="C63" s="33"/>
      <c r="D63" s="28">
        <f t="shared" si="13"/>
        <v>105</v>
      </c>
      <c r="E63" s="28">
        <f t="shared" si="14"/>
        <v>100</v>
      </c>
      <c r="F63" s="33">
        <v>5</v>
      </c>
      <c r="G63" s="33"/>
      <c r="H63" s="28">
        <f t="shared" si="16"/>
        <v>77</v>
      </c>
      <c r="I63" s="33">
        <v>4</v>
      </c>
      <c r="J63" s="33">
        <v>9</v>
      </c>
      <c r="K63" s="33">
        <v>48</v>
      </c>
      <c r="L63" s="33">
        <v>16</v>
      </c>
      <c r="M63" s="28">
        <f t="shared" si="15"/>
        <v>23</v>
      </c>
      <c r="N63" s="33">
        <v>15</v>
      </c>
      <c r="O63" s="33">
        <v>6</v>
      </c>
      <c r="P63" s="33">
        <v>2</v>
      </c>
      <c r="Q63" s="31">
        <f t="shared" si="10"/>
        <v>73.333333333333329</v>
      </c>
      <c r="R63" s="31">
        <f t="shared" si="11"/>
        <v>12.380952380952381</v>
      </c>
      <c r="S63" s="32"/>
    </row>
    <row r="64" spans="1:19">
      <c r="A64" s="12" t="s">
        <v>36</v>
      </c>
      <c r="B64" s="28">
        <f t="shared" si="12"/>
        <v>127</v>
      </c>
      <c r="C64" s="33"/>
      <c r="D64" s="28">
        <f t="shared" si="13"/>
        <v>127</v>
      </c>
      <c r="E64" s="28">
        <f t="shared" si="14"/>
        <v>126</v>
      </c>
      <c r="F64" s="33">
        <v>1</v>
      </c>
      <c r="G64" s="33"/>
      <c r="H64" s="28">
        <f t="shared" si="16"/>
        <v>126</v>
      </c>
      <c r="I64" s="33">
        <v>5</v>
      </c>
      <c r="J64" s="33">
        <v>38</v>
      </c>
      <c r="K64" s="33">
        <v>54</v>
      </c>
      <c r="L64" s="33">
        <v>29</v>
      </c>
      <c r="M64" s="28">
        <f t="shared" si="15"/>
        <v>0</v>
      </c>
      <c r="N64" s="33"/>
      <c r="O64" s="33"/>
      <c r="P64" s="33"/>
      <c r="Q64" s="31">
        <f t="shared" si="10"/>
        <v>99.212598425196859</v>
      </c>
      <c r="R64" s="31">
        <f t="shared" si="11"/>
        <v>33.858267716535437</v>
      </c>
      <c r="S64" s="32"/>
    </row>
    <row r="65" spans="1:19" ht="20.25" customHeight="1">
      <c r="A65" s="12" t="s">
        <v>76</v>
      </c>
      <c r="B65" s="28">
        <f t="shared" si="12"/>
        <v>60</v>
      </c>
      <c r="C65" s="33"/>
      <c r="D65" s="28">
        <f t="shared" si="13"/>
        <v>60</v>
      </c>
      <c r="E65" s="28">
        <f t="shared" si="14"/>
        <v>60</v>
      </c>
      <c r="F65" s="33"/>
      <c r="G65" s="33"/>
      <c r="H65" s="28">
        <f t="shared" si="16"/>
        <v>59</v>
      </c>
      <c r="I65" s="33"/>
      <c r="J65" s="33">
        <v>7</v>
      </c>
      <c r="K65" s="33">
        <v>39</v>
      </c>
      <c r="L65" s="33">
        <v>13</v>
      </c>
      <c r="M65" s="28">
        <f t="shared" si="15"/>
        <v>1</v>
      </c>
      <c r="N65" s="33"/>
      <c r="O65" s="33"/>
      <c r="P65" s="33">
        <v>1</v>
      </c>
      <c r="Q65" s="31">
        <f t="shared" si="10"/>
        <v>98.333333333333329</v>
      </c>
      <c r="R65" s="31">
        <f t="shared" si="11"/>
        <v>11.666666666666666</v>
      </c>
      <c r="S65" s="32"/>
    </row>
    <row r="66" spans="1:19">
      <c r="A66" s="12" t="s">
        <v>38</v>
      </c>
      <c r="B66" s="28">
        <f t="shared" si="12"/>
        <v>118</v>
      </c>
      <c r="C66" s="33"/>
      <c r="D66" s="28">
        <f t="shared" si="13"/>
        <v>118</v>
      </c>
      <c r="E66" s="28">
        <f t="shared" si="14"/>
        <v>118</v>
      </c>
      <c r="F66" s="33"/>
      <c r="G66" s="33"/>
      <c r="H66" s="28">
        <f t="shared" si="16"/>
        <v>113</v>
      </c>
      <c r="I66" s="33">
        <v>3</v>
      </c>
      <c r="J66" s="33">
        <v>39</v>
      </c>
      <c r="K66" s="33">
        <v>51</v>
      </c>
      <c r="L66" s="33">
        <v>20</v>
      </c>
      <c r="M66" s="28">
        <f t="shared" si="15"/>
        <v>5</v>
      </c>
      <c r="N66" s="33"/>
      <c r="O66" s="33">
        <v>1</v>
      </c>
      <c r="P66" s="33">
        <v>4</v>
      </c>
      <c r="Q66" s="31">
        <f t="shared" si="10"/>
        <v>95.762711864406782</v>
      </c>
      <c r="R66" s="31">
        <f t="shared" si="11"/>
        <v>35.593220338983052</v>
      </c>
      <c r="S66" s="32"/>
    </row>
    <row r="67" spans="1:19">
      <c r="A67" s="12" t="s">
        <v>39</v>
      </c>
      <c r="B67" s="28">
        <f t="shared" si="12"/>
        <v>117</v>
      </c>
      <c r="C67" s="33"/>
      <c r="D67" s="28">
        <f t="shared" si="13"/>
        <v>117</v>
      </c>
      <c r="E67" s="28">
        <f t="shared" si="14"/>
        <v>117</v>
      </c>
      <c r="F67" s="33"/>
      <c r="G67" s="33"/>
      <c r="H67" s="28">
        <f t="shared" si="16"/>
        <v>112</v>
      </c>
      <c r="I67" s="33"/>
      <c r="J67" s="33">
        <v>36</v>
      </c>
      <c r="K67" s="33">
        <v>46</v>
      </c>
      <c r="L67" s="33">
        <v>30</v>
      </c>
      <c r="M67" s="28">
        <f t="shared" si="15"/>
        <v>5</v>
      </c>
      <c r="N67" s="33"/>
      <c r="O67" s="33">
        <v>5</v>
      </c>
      <c r="P67" s="33"/>
      <c r="Q67" s="31">
        <f t="shared" si="10"/>
        <v>95.726495726495727</v>
      </c>
      <c r="R67" s="31">
        <f t="shared" si="11"/>
        <v>30.76923076923077</v>
      </c>
      <c r="S67" s="32"/>
    </row>
    <row r="68" spans="1:19">
      <c r="A68" s="12" t="s">
        <v>40</v>
      </c>
      <c r="B68" s="28">
        <f t="shared" si="12"/>
        <v>57</v>
      </c>
      <c r="C68" s="33"/>
      <c r="D68" s="28">
        <f t="shared" si="13"/>
        <v>57</v>
      </c>
      <c r="E68" s="28">
        <f t="shared" si="14"/>
        <v>57</v>
      </c>
      <c r="F68" s="33"/>
      <c r="G68" s="33"/>
      <c r="H68" s="28">
        <f t="shared" si="16"/>
        <v>57</v>
      </c>
      <c r="I68" s="33">
        <v>1</v>
      </c>
      <c r="J68" s="33">
        <v>15</v>
      </c>
      <c r="K68" s="33">
        <v>38</v>
      </c>
      <c r="L68" s="33">
        <v>3</v>
      </c>
      <c r="M68" s="28">
        <f t="shared" si="15"/>
        <v>0</v>
      </c>
      <c r="N68" s="33"/>
      <c r="O68" s="33"/>
      <c r="P68" s="33"/>
      <c r="Q68" s="31">
        <f t="shared" si="10"/>
        <v>100</v>
      </c>
      <c r="R68" s="31">
        <f t="shared" si="11"/>
        <v>28.07017543859649</v>
      </c>
      <c r="S68" s="32"/>
    </row>
    <row r="69" spans="1:19">
      <c r="A69" s="12" t="s">
        <v>41</v>
      </c>
      <c r="B69" s="28">
        <f t="shared" si="12"/>
        <v>83</v>
      </c>
      <c r="C69" s="33">
        <v>3</v>
      </c>
      <c r="D69" s="28">
        <f t="shared" si="13"/>
        <v>80</v>
      </c>
      <c r="E69" s="28">
        <f t="shared" si="14"/>
        <v>80</v>
      </c>
      <c r="F69" s="33"/>
      <c r="G69" s="33">
        <v>3</v>
      </c>
      <c r="H69" s="28">
        <f t="shared" si="16"/>
        <v>77</v>
      </c>
      <c r="I69" s="33">
        <v>5</v>
      </c>
      <c r="J69" s="33">
        <v>19</v>
      </c>
      <c r="K69" s="33">
        <v>45</v>
      </c>
      <c r="L69" s="33">
        <v>8</v>
      </c>
      <c r="M69" s="28">
        <f t="shared" si="15"/>
        <v>0</v>
      </c>
      <c r="N69" s="33"/>
      <c r="O69" s="33"/>
      <c r="P69" s="33"/>
      <c r="Q69" s="31">
        <f t="shared" si="10"/>
        <v>96.25</v>
      </c>
      <c r="R69" s="31">
        <f t="shared" si="11"/>
        <v>30</v>
      </c>
      <c r="S69" s="32"/>
    </row>
    <row r="70" spans="1:19">
      <c r="A70" s="12" t="s">
        <v>71</v>
      </c>
      <c r="B70" s="28">
        <f t="shared" si="12"/>
        <v>201</v>
      </c>
      <c r="C70" s="33"/>
      <c r="D70" s="28">
        <f t="shared" si="13"/>
        <v>201</v>
      </c>
      <c r="E70" s="28">
        <f t="shared" si="14"/>
        <v>201</v>
      </c>
      <c r="F70" s="33"/>
      <c r="G70" s="33"/>
      <c r="H70" s="28">
        <f t="shared" si="16"/>
        <v>201</v>
      </c>
      <c r="I70" s="33">
        <v>1</v>
      </c>
      <c r="J70" s="33">
        <v>44</v>
      </c>
      <c r="K70" s="33">
        <v>141</v>
      </c>
      <c r="L70" s="33">
        <v>15</v>
      </c>
      <c r="M70" s="28">
        <f t="shared" si="15"/>
        <v>0</v>
      </c>
      <c r="N70" s="33"/>
      <c r="O70" s="33"/>
      <c r="P70" s="33"/>
      <c r="Q70" s="31">
        <f t="shared" si="10"/>
        <v>100</v>
      </c>
      <c r="R70" s="31">
        <f t="shared" si="11"/>
        <v>22.388059701492537</v>
      </c>
      <c r="S70" s="32"/>
    </row>
    <row r="71" spans="1:19">
      <c r="A71" s="12" t="s">
        <v>72</v>
      </c>
      <c r="B71" s="28">
        <f t="shared" si="12"/>
        <v>20</v>
      </c>
      <c r="C71" s="33"/>
      <c r="D71" s="28">
        <f t="shared" si="13"/>
        <v>20</v>
      </c>
      <c r="E71" s="28">
        <f t="shared" si="14"/>
        <v>20</v>
      </c>
      <c r="F71" s="33"/>
      <c r="G71" s="33"/>
      <c r="H71" s="28">
        <f t="shared" si="16"/>
        <v>20</v>
      </c>
      <c r="I71" s="33">
        <v>1</v>
      </c>
      <c r="J71" s="33">
        <v>13</v>
      </c>
      <c r="K71" s="33">
        <v>6</v>
      </c>
      <c r="L71" s="33"/>
      <c r="M71" s="28">
        <f t="shared" si="15"/>
        <v>0</v>
      </c>
      <c r="N71" s="33"/>
      <c r="O71" s="33"/>
      <c r="P71" s="33"/>
      <c r="Q71" s="31">
        <f t="shared" si="10"/>
        <v>100</v>
      </c>
      <c r="R71" s="31">
        <f t="shared" si="11"/>
        <v>70</v>
      </c>
      <c r="S71" s="32"/>
    </row>
    <row r="72" spans="1:19">
      <c r="A72" s="36" t="s">
        <v>42</v>
      </c>
      <c r="B72" s="37">
        <f t="shared" si="12"/>
        <v>2024</v>
      </c>
      <c r="C72" s="38">
        <f t="shared" ref="C72:P72" si="17">SUM(C49:C69)</f>
        <v>8</v>
      </c>
      <c r="D72" s="38">
        <f>E72+F72</f>
        <v>2016</v>
      </c>
      <c r="E72" s="38">
        <f>G72+H72+M72</f>
        <v>2006</v>
      </c>
      <c r="F72" s="38">
        <f t="shared" si="17"/>
        <v>10</v>
      </c>
      <c r="G72" s="38">
        <f t="shared" si="17"/>
        <v>5</v>
      </c>
      <c r="H72" s="38">
        <f>I72+J72+K72+L72</f>
        <v>1943</v>
      </c>
      <c r="I72" s="38">
        <f>SUM(I49:I71)</f>
        <v>90</v>
      </c>
      <c r="J72" s="38">
        <f>SUM(J49:J71)</f>
        <v>491</v>
      </c>
      <c r="K72" s="38">
        <f>SUM(K49:K71)</f>
        <v>1110</v>
      </c>
      <c r="L72" s="38">
        <f>SUM(L49:L71)</f>
        <v>252</v>
      </c>
      <c r="M72" s="38">
        <f>N72+O72+P72</f>
        <v>58</v>
      </c>
      <c r="N72" s="38">
        <f t="shared" si="17"/>
        <v>18</v>
      </c>
      <c r="O72" s="38">
        <f t="shared" si="17"/>
        <v>16</v>
      </c>
      <c r="P72" s="38">
        <f t="shared" si="17"/>
        <v>24</v>
      </c>
      <c r="Q72" s="39">
        <f t="shared" si="10"/>
        <v>96.378968253968253</v>
      </c>
      <c r="R72" s="39">
        <f t="shared" si="11"/>
        <v>28.819444444444443</v>
      </c>
      <c r="S72" s="35"/>
    </row>
    <row r="73" spans="1:19" ht="22.5">
      <c r="A73" s="40" t="s">
        <v>43</v>
      </c>
      <c r="B73" s="41"/>
      <c r="C73" s="41"/>
      <c r="D73" s="42">
        <f>(D72/B72)*100</f>
        <v>99.604743083003953</v>
      </c>
      <c r="E73" s="42">
        <f>(E72/D72)*100</f>
        <v>99.503968253968253</v>
      </c>
      <c r="F73" s="42">
        <f>(F72/D72)*100</f>
        <v>0.49603174603174599</v>
      </c>
      <c r="G73" s="42">
        <f>(G72/D72)*100</f>
        <v>0.248015873015873</v>
      </c>
      <c r="H73" s="42">
        <f>(H72/D72)*100</f>
        <v>96.378968253968253</v>
      </c>
      <c r="I73" s="42">
        <f>(I72/D72)*100</f>
        <v>4.4642857142857144</v>
      </c>
      <c r="J73" s="42">
        <f>(J72/D72)*100</f>
        <v>24.355158730158731</v>
      </c>
      <c r="K73" s="42">
        <f>(K72/D72)*100</f>
        <v>55.05952380952381</v>
      </c>
      <c r="L73" s="42">
        <f>(L72/D72)*100</f>
        <v>12.5</v>
      </c>
      <c r="M73" s="42">
        <f>(M72/D72)*100</f>
        <v>2.876984126984127</v>
      </c>
      <c r="N73" s="42">
        <f>(N72/D72)*100</f>
        <v>0.89285714285714279</v>
      </c>
      <c r="O73" s="42">
        <f>(O72/D72)*100</f>
        <v>0.79365079365079361</v>
      </c>
      <c r="P73" s="42">
        <f>(P72/D72)*100</f>
        <v>1.1904761904761905</v>
      </c>
      <c r="Q73" s="43"/>
      <c r="R73" s="43"/>
      <c r="S73" s="32"/>
    </row>
    <row r="74" spans="1:19">
      <c r="A74" s="2"/>
      <c r="B74" s="58" t="s">
        <v>44</v>
      </c>
      <c r="C74" s="58"/>
      <c r="D74" s="58"/>
      <c r="E74" s="58"/>
      <c r="F74" s="2"/>
      <c r="G74" s="2"/>
      <c r="H74" s="2"/>
      <c r="I74" s="2"/>
      <c r="J74" s="2"/>
      <c r="K74" s="58" t="s">
        <v>60</v>
      </c>
      <c r="L74" s="58"/>
      <c r="M74" s="58"/>
      <c r="N74" s="58"/>
      <c r="O74" s="2"/>
      <c r="P74" s="2"/>
      <c r="Q74" s="2"/>
      <c r="R74" s="2"/>
      <c r="S74" s="2"/>
    </row>
    <row r="75" spans="1:1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>
      <c r="A76" s="23"/>
      <c r="B76" s="65" t="s">
        <v>0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</row>
    <row r="77" spans="1:19">
      <c r="A77" s="23"/>
      <c r="B77" s="65" t="s">
        <v>56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  <row r="78" spans="1:19">
      <c r="A78" s="71" t="s">
        <v>45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1:19">
      <c r="A79" s="2"/>
      <c r="B79" s="2"/>
      <c r="C79" s="3"/>
      <c r="D79" s="3"/>
      <c r="E79" s="3"/>
      <c r="F79" s="3"/>
      <c r="G79" s="58" t="s">
        <v>49</v>
      </c>
      <c r="H79" s="60"/>
      <c r="I79" s="60"/>
      <c r="J79" s="60"/>
      <c r="K79" s="60"/>
      <c r="L79" s="60"/>
      <c r="M79" s="2"/>
      <c r="N79" s="2"/>
      <c r="O79" s="2"/>
      <c r="P79" s="2"/>
      <c r="Q79" s="2"/>
      <c r="R79" s="2"/>
      <c r="S79" s="2"/>
    </row>
    <row r="80" spans="1:19">
      <c r="A80" s="2"/>
      <c r="B80" s="2"/>
      <c r="C80" s="60" t="s">
        <v>50</v>
      </c>
      <c r="D80" s="60"/>
      <c r="E80" s="3"/>
      <c r="F80" s="60"/>
      <c r="G80" s="60"/>
      <c r="H80" s="60"/>
      <c r="I80" s="60"/>
      <c r="J80" s="60"/>
      <c r="K80" s="60"/>
      <c r="L80" s="60"/>
      <c r="M80" s="60"/>
      <c r="N80" s="60"/>
      <c r="O80" s="74" t="s">
        <v>58</v>
      </c>
      <c r="P80" s="58"/>
      <c r="Q80" s="58"/>
      <c r="R80" s="58"/>
      <c r="S80" s="58"/>
    </row>
    <row r="81" spans="1:19">
      <c r="A81" s="2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</row>
    <row r="82" spans="1:19">
      <c r="A82" s="61" t="s">
        <v>3</v>
      </c>
      <c r="B82" s="61" t="s">
        <v>4</v>
      </c>
      <c r="C82" s="61" t="s">
        <v>5</v>
      </c>
      <c r="D82" s="61" t="s">
        <v>6</v>
      </c>
      <c r="E82" s="61" t="s">
        <v>7</v>
      </c>
      <c r="F82" s="67" t="s">
        <v>8</v>
      </c>
      <c r="G82" s="72" t="s">
        <v>9</v>
      </c>
      <c r="H82" s="61" t="s">
        <v>10</v>
      </c>
      <c r="I82" s="61"/>
      <c r="J82" s="61"/>
      <c r="K82" s="61"/>
      <c r="L82" s="61"/>
      <c r="M82" s="68" t="s">
        <v>11</v>
      </c>
      <c r="N82" s="69"/>
      <c r="O82" s="69"/>
      <c r="P82" s="70"/>
      <c r="Q82" s="61" t="s">
        <v>12</v>
      </c>
      <c r="R82" s="61" t="s">
        <v>13</v>
      </c>
      <c r="S82" s="64" t="s">
        <v>14</v>
      </c>
    </row>
    <row r="83" spans="1:19" ht="36.75" customHeight="1">
      <c r="A83" s="61"/>
      <c r="B83" s="63"/>
      <c r="C83" s="61"/>
      <c r="D83" s="61"/>
      <c r="E83" s="61"/>
      <c r="F83" s="67"/>
      <c r="G83" s="73"/>
      <c r="H83" s="4" t="s">
        <v>15</v>
      </c>
      <c r="I83" s="4" t="s">
        <v>16</v>
      </c>
      <c r="J83" s="4" t="s">
        <v>17</v>
      </c>
      <c r="K83" s="4" t="s">
        <v>18</v>
      </c>
      <c r="L83" s="4" t="s">
        <v>19</v>
      </c>
      <c r="M83" s="4" t="s">
        <v>20</v>
      </c>
      <c r="N83" s="4" t="s">
        <v>21</v>
      </c>
      <c r="O83" s="4" t="s">
        <v>22</v>
      </c>
      <c r="P83" s="4" t="s">
        <v>23</v>
      </c>
      <c r="Q83" s="62"/>
      <c r="R83" s="63"/>
      <c r="S83" s="64"/>
    </row>
    <row r="84" spans="1:19">
      <c r="A84" s="25">
        <v>1</v>
      </c>
      <c r="B84" s="26">
        <v>2</v>
      </c>
      <c r="C84" s="25">
        <v>3</v>
      </c>
      <c r="D84" s="25">
        <v>4</v>
      </c>
      <c r="E84" s="25">
        <v>5</v>
      </c>
      <c r="F84" s="25">
        <v>6</v>
      </c>
      <c r="G84" s="25">
        <v>7</v>
      </c>
      <c r="H84" s="25">
        <v>8</v>
      </c>
      <c r="I84" s="25">
        <v>9</v>
      </c>
      <c r="J84" s="25">
        <v>10</v>
      </c>
      <c r="K84" s="25">
        <v>11</v>
      </c>
      <c r="L84" s="25">
        <v>12</v>
      </c>
      <c r="M84" s="25">
        <v>13</v>
      </c>
      <c r="N84" s="25">
        <v>14</v>
      </c>
      <c r="O84" s="25">
        <v>15</v>
      </c>
      <c r="P84" s="25">
        <v>16</v>
      </c>
      <c r="Q84" s="25">
        <v>17</v>
      </c>
      <c r="R84" s="26">
        <v>18</v>
      </c>
      <c r="S84" s="27">
        <v>19</v>
      </c>
    </row>
    <row r="85" spans="1:19">
      <c r="A85" s="7" t="s">
        <v>24</v>
      </c>
      <c r="B85" s="28">
        <f>C85+D85</f>
        <v>53</v>
      </c>
      <c r="C85" s="33"/>
      <c r="D85" s="28">
        <f>E85+F85</f>
        <v>53</v>
      </c>
      <c r="E85" s="28">
        <f>G85+H85+M85</f>
        <v>53</v>
      </c>
      <c r="F85" s="33"/>
      <c r="G85" s="33"/>
      <c r="H85" s="28">
        <f>SUM(I85:L85)</f>
        <v>53</v>
      </c>
      <c r="I85" s="33">
        <v>2</v>
      </c>
      <c r="J85" s="33">
        <v>18</v>
      </c>
      <c r="K85" s="33">
        <v>33</v>
      </c>
      <c r="L85" s="33"/>
      <c r="M85" s="28">
        <f>SUM(N85:P85)</f>
        <v>0</v>
      </c>
      <c r="N85" s="33"/>
      <c r="O85" s="33"/>
      <c r="P85" s="33"/>
      <c r="Q85" s="31">
        <f>(H85/D85)*100</f>
        <v>100</v>
      </c>
      <c r="R85" s="31">
        <f>((J85+I85)/D85)*100</f>
        <v>37.735849056603776</v>
      </c>
      <c r="S85" s="32"/>
    </row>
    <row r="86" spans="1:19">
      <c r="A86" s="12" t="s">
        <v>25</v>
      </c>
      <c r="B86" s="28">
        <f t="shared" ref="B86:B108" si="18">C86+D86</f>
        <v>68</v>
      </c>
      <c r="C86" s="33"/>
      <c r="D86" s="28">
        <f>E86+F86</f>
        <v>68</v>
      </c>
      <c r="E86" s="28">
        <f>G86+H86+M86</f>
        <v>68</v>
      </c>
      <c r="F86" s="33"/>
      <c r="G86" s="33"/>
      <c r="H86" s="28">
        <f t="shared" ref="H86:H107" si="19">SUM(I86:L86)</f>
        <v>67</v>
      </c>
      <c r="I86" s="33">
        <v>13</v>
      </c>
      <c r="J86" s="33">
        <v>22</v>
      </c>
      <c r="K86" s="33">
        <v>28</v>
      </c>
      <c r="L86" s="33">
        <v>4</v>
      </c>
      <c r="M86" s="28">
        <f t="shared" ref="M86:M107" si="20">SUM(N86:P86)</f>
        <v>1</v>
      </c>
      <c r="N86" s="33"/>
      <c r="O86" s="33"/>
      <c r="P86" s="33">
        <v>1</v>
      </c>
      <c r="Q86" s="31">
        <f t="shared" ref="Q86:Q108" si="21">(H86/D86)*100</f>
        <v>98.529411764705884</v>
      </c>
      <c r="R86" s="31">
        <f t="shared" ref="R86:R108" si="22">((J86+I86)/D86)*100</f>
        <v>51.470588235294116</v>
      </c>
      <c r="S86" s="13"/>
    </row>
    <row r="87" spans="1:19" ht="21.75">
      <c r="A87" s="12" t="s">
        <v>26</v>
      </c>
      <c r="B87" s="28">
        <f t="shared" si="18"/>
        <v>42</v>
      </c>
      <c r="C87" s="33"/>
      <c r="D87" s="28">
        <f t="shared" ref="D87:D107" si="23">E87+F87</f>
        <v>42</v>
      </c>
      <c r="E87" s="28">
        <f t="shared" ref="E87:E107" si="24">G87+H87+M87</f>
        <v>42</v>
      </c>
      <c r="F87" s="33"/>
      <c r="G87" s="33"/>
      <c r="H87" s="28">
        <f t="shared" si="19"/>
        <v>42</v>
      </c>
      <c r="I87" s="33"/>
      <c r="J87" s="33">
        <v>5</v>
      </c>
      <c r="K87" s="33">
        <v>37</v>
      </c>
      <c r="L87" s="33"/>
      <c r="M87" s="28">
        <f t="shared" si="20"/>
        <v>0</v>
      </c>
      <c r="N87" s="33"/>
      <c r="O87" s="33"/>
      <c r="P87" s="33"/>
      <c r="Q87" s="31">
        <f t="shared" si="21"/>
        <v>100</v>
      </c>
      <c r="R87" s="31">
        <f t="shared" si="22"/>
        <v>11.904761904761903</v>
      </c>
      <c r="S87" s="32"/>
    </row>
    <row r="88" spans="1:19">
      <c r="A88" s="12" t="s">
        <v>74</v>
      </c>
      <c r="B88" s="28">
        <f t="shared" si="18"/>
        <v>113</v>
      </c>
      <c r="C88" s="33"/>
      <c r="D88" s="28">
        <f t="shared" si="23"/>
        <v>113</v>
      </c>
      <c r="E88" s="28">
        <f t="shared" si="24"/>
        <v>113</v>
      </c>
      <c r="F88" s="33"/>
      <c r="G88" s="33"/>
      <c r="H88" s="28">
        <f t="shared" si="19"/>
        <v>109</v>
      </c>
      <c r="I88" s="33">
        <v>5</v>
      </c>
      <c r="J88" s="33">
        <v>23</v>
      </c>
      <c r="K88" s="33">
        <v>67</v>
      </c>
      <c r="L88" s="33">
        <v>14</v>
      </c>
      <c r="M88" s="28">
        <f t="shared" si="20"/>
        <v>4</v>
      </c>
      <c r="N88" s="33"/>
      <c r="O88" s="33"/>
      <c r="P88" s="33">
        <v>4</v>
      </c>
      <c r="Q88" s="31">
        <f t="shared" si="21"/>
        <v>96.460176991150433</v>
      </c>
      <c r="R88" s="31">
        <f t="shared" si="22"/>
        <v>24.778761061946902</v>
      </c>
      <c r="S88" s="32"/>
    </row>
    <row r="89" spans="1:19" ht="21.75">
      <c r="A89" s="12" t="s">
        <v>27</v>
      </c>
      <c r="B89" s="28">
        <f t="shared" si="18"/>
        <v>78</v>
      </c>
      <c r="C89" s="34"/>
      <c r="D89" s="28">
        <f t="shared" si="23"/>
        <v>78</v>
      </c>
      <c r="E89" s="28">
        <f t="shared" si="24"/>
        <v>78</v>
      </c>
      <c r="F89" s="33"/>
      <c r="G89" s="33"/>
      <c r="H89" s="28">
        <f t="shared" si="19"/>
        <v>75</v>
      </c>
      <c r="I89" s="33">
        <v>2</v>
      </c>
      <c r="J89" s="33">
        <v>32</v>
      </c>
      <c r="K89" s="33">
        <v>34</v>
      </c>
      <c r="L89" s="33">
        <v>7</v>
      </c>
      <c r="M89" s="28">
        <f t="shared" si="20"/>
        <v>3</v>
      </c>
      <c r="N89" s="33"/>
      <c r="O89" s="33">
        <v>3</v>
      </c>
      <c r="P89" s="33"/>
      <c r="Q89" s="31">
        <f t="shared" si="21"/>
        <v>96.15384615384616</v>
      </c>
      <c r="R89" s="31">
        <f t="shared" si="22"/>
        <v>43.589743589743591</v>
      </c>
      <c r="S89" s="35"/>
    </row>
    <row r="90" spans="1:19">
      <c r="A90" s="12" t="s">
        <v>28</v>
      </c>
      <c r="B90" s="28">
        <f t="shared" si="18"/>
        <v>48</v>
      </c>
      <c r="C90" s="33"/>
      <c r="D90" s="28">
        <f t="shared" si="23"/>
        <v>48</v>
      </c>
      <c r="E90" s="28">
        <f t="shared" si="24"/>
        <v>48</v>
      </c>
      <c r="F90" s="33"/>
      <c r="G90" s="33"/>
      <c r="H90" s="28">
        <f t="shared" si="19"/>
        <v>48</v>
      </c>
      <c r="I90" s="33">
        <v>3</v>
      </c>
      <c r="J90" s="33">
        <v>10</v>
      </c>
      <c r="K90" s="33">
        <v>32</v>
      </c>
      <c r="L90" s="33">
        <v>3</v>
      </c>
      <c r="M90" s="28">
        <f t="shared" si="20"/>
        <v>0</v>
      </c>
      <c r="N90" s="33"/>
      <c r="O90" s="33"/>
      <c r="P90" s="33"/>
      <c r="Q90" s="31">
        <f t="shared" si="21"/>
        <v>100</v>
      </c>
      <c r="R90" s="31">
        <f t="shared" si="22"/>
        <v>27.083333333333332</v>
      </c>
      <c r="S90" s="32"/>
    </row>
    <row r="91" spans="1:19">
      <c r="A91" s="12" t="s">
        <v>29</v>
      </c>
      <c r="B91" s="28">
        <f t="shared" si="18"/>
        <v>80</v>
      </c>
      <c r="C91" s="33"/>
      <c r="D91" s="28">
        <f t="shared" si="23"/>
        <v>80</v>
      </c>
      <c r="E91" s="28">
        <f t="shared" si="24"/>
        <v>80</v>
      </c>
      <c r="F91" s="33"/>
      <c r="G91" s="33"/>
      <c r="H91" s="28">
        <f t="shared" si="19"/>
        <v>70</v>
      </c>
      <c r="I91" s="33">
        <v>1</v>
      </c>
      <c r="J91" s="33">
        <v>24</v>
      </c>
      <c r="K91" s="33">
        <v>40</v>
      </c>
      <c r="L91" s="33">
        <v>5</v>
      </c>
      <c r="M91" s="28">
        <f t="shared" si="20"/>
        <v>10</v>
      </c>
      <c r="N91" s="33"/>
      <c r="O91" s="33"/>
      <c r="P91" s="33">
        <v>10</v>
      </c>
      <c r="Q91" s="31">
        <f t="shared" si="21"/>
        <v>87.5</v>
      </c>
      <c r="R91" s="31">
        <f t="shared" si="22"/>
        <v>31.25</v>
      </c>
      <c r="S91" s="32"/>
    </row>
    <row r="92" spans="1:19">
      <c r="A92" s="12" t="s">
        <v>69</v>
      </c>
      <c r="B92" s="28">
        <f t="shared" si="18"/>
        <v>82</v>
      </c>
      <c r="C92" s="33">
        <v>2</v>
      </c>
      <c r="D92" s="28">
        <f t="shared" si="23"/>
        <v>80</v>
      </c>
      <c r="E92" s="28">
        <f t="shared" si="24"/>
        <v>80</v>
      </c>
      <c r="F92" s="33"/>
      <c r="G92" s="33"/>
      <c r="H92" s="28">
        <f t="shared" si="19"/>
        <v>70</v>
      </c>
      <c r="I92" s="33">
        <v>10</v>
      </c>
      <c r="J92" s="33">
        <v>29</v>
      </c>
      <c r="K92" s="33">
        <v>31</v>
      </c>
      <c r="L92" s="33"/>
      <c r="M92" s="28">
        <f t="shared" si="20"/>
        <v>10</v>
      </c>
      <c r="N92" s="33">
        <v>10</v>
      </c>
      <c r="O92" s="33"/>
      <c r="P92" s="33"/>
      <c r="Q92" s="31">
        <f t="shared" si="21"/>
        <v>87.5</v>
      </c>
      <c r="R92" s="31">
        <f t="shared" si="22"/>
        <v>48.75</v>
      </c>
      <c r="S92" s="32"/>
    </row>
    <row r="93" spans="1:19" ht="21.75">
      <c r="A93" s="12" t="s">
        <v>30</v>
      </c>
      <c r="B93" s="28">
        <f t="shared" si="18"/>
        <v>26</v>
      </c>
      <c r="C93" s="33"/>
      <c r="D93" s="28">
        <f t="shared" si="23"/>
        <v>26</v>
      </c>
      <c r="E93" s="28">
        <f t="shared" si="24"/>
        <v>26</v>
      </c>
      <c r="F93" s="33"/>
      <c r="G93" s="33"/>
      <c r="H93" s="28">
        <f t="shared" si="19"/>
        <v>22</v>
      </c>
      <c r="I93" s="33">
        <v>1</v>
      </c>
      <c r="J93" s="33">
        <v>2</v>
      </c>
      <c r="K93" s="33">
        <v>12</v>
      </c>
      <c r="L93" s="33">
        <v>7</v>
      </c>
      <c r="M93" s="28">
        <f t="shared" si="20"/>
        <v>4</v>
      </c>
      <c r="N93" s="33"/>
      <c r="O93" s="33"/>
      <c r="P93" s="33">
        <v>4</v>
      </c>
      <c r="Q93" s="31">
        <f>(H93/D93)*100</f>
        <v>84.615384615384613</v>
      </c>
      <c r="R93" s="31">
        <f>((J93+I93)/D93)*100</f>
        <v>11.538461538461538</v>
      </c>
      <c r="S93" s="32"/>
    </row>
    <row r="94" spans="1:19">
      <c r="A94" s="12" t="s">
        <v>31</v>
      </c>
      <c r="B94" s="28">
        <f t="shared" si="18"/>
        <v>37</v>
      </c>
      <c r="C94" s="33"/>
      <c r="D94" s="28">
        <f t="shared" si="23"/>
        <v>37</v>
      </c>
      <c r="E94" s="28">
        <f t="shared" si="24"/>
        <v>37</v>
      </c>
      <c r="F94" s="33"/>
      <c r="G94" s="33"/>
      <c r="H94" s="28">
        <f t="shared" si="19"/>
        <v>37</v>
      </c>
      <c r="I94" s="33">
        <v>3</v>
      </c>
      <c r="J94" s="33">
        <v>6</v>
      </c>
      <c r="K94" s="33">
        <v>28</v>
      </c>
      <c r="L94" s="33"/>
      <c r="M94" s="28">
        <f t="shared" si="20"/>
        <v>0</v>
      </c>
      <c r="N94" s="33"/>
      <c r="O94" s="33"/>
      <c r="P94" s="33"/>
      <c r="Q94" s="31">
        <f t="shared" si="21"/>
        <v>100</v>
      </c>
      <c r="R94" s="31">
        <f t="shared" si="22"/>
        <v>24.324324324324326</v>
      </c>
      <c r="S94" s="32"/>
    </row>
    <row r="95" spans="1:19">
      <c r="A95" s="12" t="s">
        <v>32</v>
      </c>
      <c r="B95" s="28">
        <f t="shared" si="18"/>
        <v>68</v>
      </c>
      <c r="C95" s="33"/>
      <c r="D95" s="28">
        <f t="shared" si="23"/>
        <v>68</v>
      </c>
      <c r="E95" s="28">
        <f t="shared" si="24"/>
        <v>68</v>
      </c>
      <c r="F95" s="33"/>
      <c r="G95" s="33"/>
      <c r="H95" s="28">
        <f t="shared" si="19"/>
        <v>67</v>
      </c>
      <c r="I95" s="33">
        <v>2</v>
      </c>
      <c r="J95" s="33">
        <v>18</v>
      </c>
      <c r="K95" s="33">
        <v>46</v>
      </c>
      <c r="L95" s="33">
        <v>1</v>
      </c>
      <c r="M95" s="28">
        <f t="shared" si="20"/>
        <v>1</v>
      </c>
      <c r="N95" s="33"/>
      <c r="O95" s="33">
        <v>1</v>
      </c>
      <c r="P95" s="33"/>
      <c r="Q95" s="31">
        <f t="shared" si="21"/>
        <v>98.529411764705884</v>
      </c>
      <c r="R95" s="31">
        <f t="shared" si="22"/>
        <v>29.411764705882355</v>
      </c>
      <c r="S95" s="32"/>
    </row>
    <row r="96" spans="1:19">
      <c r="A96" s="12" t="s">
        <v>33</v>
      </c>
      <c r="B96" s="28">
        <f t="shared" si="18"/>
        <v>239</v>
      </c>
      <c r="C96" s="33">
        <v>2</v>
      </c>
      <c r="D96" s="28">
        <f t="shared" si="23"/>
        <v>237</v>
      </c>
      <c r="E96" s="28">
        <f t="shared" si="24"/>
        <v>233</v>
      </c>
      <c r="F96" s="33">
        <v>4</v>
      </c>
      <c r="G96" s="33"/>
      <c r="H96" s="28">
        <f t="shared" si="19"/>
        <v>233</v>
      </c>
      <c r="I96" s="33">
        <v>11</v>
      </c>
      <c r="J96" s="33">
        <v>68</v>
      </c>
      <c r="K96" s="33">
        <v>123</v>
      </c>
      <c r="L96" s="33">
        <v>31</v>
      </c>
      <c r="M96" s="28">
        <f t="shared" si="20"/>
        <v>0</v>
      </c>
      <c r="N96" s="33"/>
      <c r="O96" s="33"/>
      <c r="P96" s="33"/>
      <c r="Q96" s="31">
        <f t="shared" si="21"/>
        <v>98.312236286919827</v>
      </c>
      <c r="R96" s="31">
        <f t="shared" si="22"/>
        <v>33.333333333333329</v>
      </c>
      <c r="S96" s="32"/>
    </row>
    <row r="97" spans="1:19">
      <c r="A97" s="12" t="s">
        <v>34</v>
      </c>
      <c r="B97" s="28">
        <f t="shared" si="18"/>
        <v>33</v>
      </c>
      <c r="C97" s="33"/>
      <c r="D97" s="28">
        <f t="shared" si="23"/>
        <v>33</v>
      </c>
      <c r="E97" s="28">
        <f t="shared" si="24"/>
        <v>33</v>
      </c>
      <c r="F97" s="33"/>
      <c r="G97" s="33"/>
      <c r="H97" s="28">
        <f t="shared" si="19"/>
        <v>31</v>
      </c>
      <c r="I97" s="33">
        <v>2</v>
      </c>
      <c r="J97" s="33">
        <v>8</v>
      </c>
      <c r="K97" s="33">
        <v>21</v>
      </c>
      <c r="L97" s="33"/>
      <c r="M97" s="28">
        <f t="shared" si="20"/>
        <v>2</v>
      </c>
      <c r="N97" s="33"/>
      <c r="O97" s="33"/>
      <c r="P97" s="33">
        <v>2</v>
      </c>
      <c r="Q97" s="31">
        <f t="shared" si="21"/>
        <v>93.939393939393938</v>
      </c>
      <c r="R97" s="31">
        <f t="shared" si="22"/>
        <v>30.303030303030305</v>
      </c>
      <c r="S97" s="32"/>
    </row>
    <row r="98" spans="1:19" ht="32.25">
      <c r="A98" s="12" t="s">
        <v>75</v>
      </c>
      <c r="B98" s="28">
        <f t="shared" si="18"/>
        <v>44</v>
      </c>
      <c r="C98" s="33"/>
      <c r="D98" s="28">
        <f t="shared" si="23"/>
        <v>44</v>
      </c>
      <c r="E98" s="28">
        <f t="shared" si="24"/>
        <v>44</v>
      </c>
      <c r="F98" s="33"/>
      <c r="G98" s="33"/>
      <c r="H98" s="28">
        <f t="shared" si="19"/>
        <v>44</v>
      </c>
      <c r="I98" s="33">
        <v>20</v>
      </c>
      <c r="J98" s="33">
        <v>14</v>
      </c>
      <c r="K98" s="33">
        <v>5</v>
      </c>
      <c r="L98" s="33">
        <v>5</v>
      </c>
      <c r="M98" s="28">
        <f t="shared" si="20"/>
        <v>0</v>
      </c>
      <c r="N98" s="33"/>
      <c r="O98" s="33"/>
      <c r="P98" s="33"/>
      <c r="Q98" s="31">
        <f t="shared" si="21"/>
        <v>100</v>
      </c>
      <c r="R98" s="31">
        <f t="shared" si="22"/>
        <v>77.272727272727266</v>
      </c>
      <c r="S98" s="32"/>
    </row>
    <row r="99" spans="1:19">
      <c r="A99" s="12" t="s">
        <v>35</v>
      </c>
      <c r="B99" s="28">
        <f t="shared" si="18"/>
        <v>109</v>
      </c>
      <c r="C99" s="33"/>
      <c r="D99" s="28">
        <f t="shared" si="23"/>
        <v>109</v>
      </c>
      <c r="E99" s="28">
        <f t="shared" si="24"/>
        <v>103</v>
      </c>
      <c r="F99" s="33">
        <v>6</v>
      </c>
      <c r="G99" s="33"/>
      <c r="H99" s="28">
        <f t="shared" si="19"/>
        <v>75</v>
      </c>
      <c r="I99" s="33">
        <v>3</v>
      </c>
      <c r="J99" s="33">
        <v>15</v>
      </c>
      <c r="K99" s="33">
        <v>55</v>
      </c>
      <c r="L99" s="33">
        <v>2</v>
      </c>
      <c r="M99" s="28">
        <f t="shared" si="20"/>
        <v>28</v>
      </c>
      <c r="N99" s="33">
        <v>16</v>
      </c>
      <c r="O99" s="33">
        <v>6</v>
      </c>
      <c r="P99" s="33">
        <v>6</v>
      </c>
      <c r="Q99" s="31">
        <f t="shared" si="21"/>
        <v>68.807339449541288</v>
      </c>
      <c r="R99" s="31">
        <f t="shared" si="22"/>
        <v>16.513761467889911</v>
      </c>
      <c r="S99" s="32"/>
    </row>
    <row r="100" spans="1:19">
      <c r="A100" s="12" t="s">
        <v>36</v>
      </c>
      <c r="B100" s="28">
        <f t="shared" si="18"/>
        <v>98</v>
      </c>
      <c r="C100" s="33"/>
      <c r="D100" s="28">
        <f t="shared" si="23"/>
        <v>98</v>
      </c>
      <c r="E100" s="28">
        <f t="shared" si="24"/>
        <v>98</v>
      </c>
      <c r="F100" s="33"/>
      <c r="G100" s="33"/>
      <c r="H100" s="28">
        <f t="shared" si="19"/>
        <v>98</v>
      </c>
      <c r="I100" s="33">
        <v>9</v>
      </c>
      <c r="J100" s="33">
        <v>32</v>
      </c>
      <c r="K100" s="33">
        <v>38</v>
      </c>
      <c r="L100" s="33">
        <v>19</v>
      </c>
      <c r="M100" s="28">
        <f t="shared" si="20"/>
        <v>0</v>
      </c>
      <c r="N100" s="33"/>
      <c r="O100" s="33"/>
      <c r="P100" s="33"/>
      <c r="Q100" s="31">
        <f t="shared" si="21"/>
        <v>100</v>
      </c>
      <c r="R100" s="31">
        <f t="shared" si="22"/>
        <v>41.836734693877553</v>
      </c>
      <c r="S100" s="32"/>
    </row>
    <row r="101" spans="1:19" ht="32.25">
      <c r="A101" s="12" t="s">
        <v>37</v>
      </c>
      <c r="B101" s="28">
        <f t="shared" si="18"/>
        <v>57</v>
      </c>
      <c r="C101" s="33"/>
      <c r="D101" s="28">
        <f t="shared" si="23"/>
        <v>57</v>
      </c>
      <c r="E101" s="28">
        <f t="shared" si="24"/>
        <v>57</v>
      </c>
      <c r="F101" s="33"/>
      <c r="G101" s="33"/>
      <c r="H101" s="28">
        <f t="shared" si="19"/>
        <v>57</v>
      </c>
      <c r="I101" s="33">
        <v>6</v>
      </c>
      <c r="J101" s="33">
        <v>18</v>
      </c>
      <c r="K101" s="33">
        <v>26</v>
      </c>
      <c r="L101" s="33">
        <v>7</v>
      </c>
      <c r="M101" s="28">
        <f t="shared" si="20"/>
        <v>0</v>
      </c>
      <c r="N101" s="33"/>
      <c r="O101" s="33"/>
      <c r="P101" s="33"/>
      <c r="Q101" s="31">
        <f t="shared" si="21"/>
        <v>100</v>
      </c>
      <c r="R101" s="31">
        <f t="shared" si="22"/>
        <v>42.105263157894733</v>
      </c>
      <c r="S101" s="32"/>
    </row>
    <row r="102" spans="1:19">
      <c r="A102" s="12" t="s">
        <v>38</v>
      </c>
      <c r="B102" s="28">
        <f t="shared" si="18"/>
        <v>102</v>
      </c>
      <c r="C102" s="33"/>
      <c r="D102" s="28">
        <f t="shared" si="23"/>
        <v>102</v>
      </c>
      <c r="E102" s="28">
        <f t="shared" si="24"/>
        <v>102</v>
      </c>
      <c r="F102" s="33"/>
      <c r="G102" s="33"/>
      <c r="H102" s="28">
        <f t="shared" si="19"/>
        <v>99</v>
      </c>
      <c r="I102" s="33">
        <v>7</v>
      </c>
      <c r="J102" s="33">
        <v>35</v>
      </c>
      <c r="K102" s="33">
        <v>53</v>
      </c>
      <c r="L102" s="33">
        <v>4</v>
      </c>
      <c r="M102" s="28">
        <f t="shared" si="20"/>
        <v>3</v>
      </c>
      <c r="N102" s="33"/>
      <c r="O102" s="33"/>
      <c r="P102" s="33">
        <v>3</v>
      </c>
      <c r="Q102" s="31">
        <f t="shared" si="21"/>
        <v>97.058823529411768</v>
      </c>
      <c r="R102" s="31">
        <f t="shared" si="22"/>
        <v>41.17647058823529</v>
      </c>
      <c r="S102" s="32"/>
    </row>
    <row r="103" spans="1:19">
      <c r="A103" s="12" t="s">
        <v>39</v>
      </c>
      <c r="B103" s="28">
        <f t="shared" si="18"/>
        <v>102</v>
      </c>
      <c r="C103" s="33"/>
      <c r="D103" s="28">
        <f t="shared" si="23"/>
        <v>102</v>
      </c>
      <c r="E103" s="28">
        <f t="shared" si="24"/>
        <v>102</v>
      </c>
      <c r="F103" s="33"/>
      <c r="G103" s="33"/>
      <c r="H103" s="28">
        <f t="shared" si="19"/>
        <v>102</v>
      </c>
      <c r="I103" s="33">
        <v>8</v>
      </c>
      <c r="J103" s="33">
        <v>52</v>
      </c>
      <c r="K103" s="33">
        <v>39</v>
      </c>
      <c r="L103" s="33">
        <v>3</v>
      </c>
      <c r="M103" s="28">
        <f t="shared" si="20"/>
        <v>0</v>
      </c>
      <c r="N103" s="33"/>
      <c r="O103" s="33"/>
      <c r="P103" s="33"/>
      <c r="Q103" s="31">
        <f t="shared" si="21"/>
        <v>100</v>
      </c>
      <c r="R103" s="31">
        <f t="shared" si="22"/>
        <v>58.82352941176471</v>
      </c>
      <c r="S103" s="32"/>
    </row>
    <row r="104" spans="1:19">
      <c r="A104" s="12" t="s">
        <v>40</v>
      </c>
      <c r="B104" s="28">
        <f t="shared" si="18"/>
        <v>59</v>
      </c>
      <c r="C104" s="33">
        <v>1</v>
      </c>
      <c r="D104" s="28">
        <f t="shared" si="23"/>
        <v>58</v>
      </c>
      <c r="E104" s="28">
        <f t="shared" si="24"/>
        <v>58</v>
      </c>
      <c r="F104" s="33"/>
      <c r="G104" s="33"/>
      <c r="H104" s="28">
        <f t="shared" si="19"/>
        <v>58</v>
      </c>
      <c r="I104" s="33">
        <v>2</v>
      </c>
      <c r="J104" s="33">
        <v>15</v>
      </c>
      <c r="K104" s="33">
        <v>40</v>
      </c>
      <c r="L104" s="33">
        <v>1</v>
      </c>
      <c r="M104" s="28">
        <f t="shared" si="20"/>
        <v>0</v>
      </c>
      <c r="N104" s="33"/>
      <c r="O104" s="33"/>
      <c r="P104" s="33"/>
      <c r="Q104" s="31">
        <f t="shared" si="21"/>
        <v>100</v>
      </c>
      <c r="R104" s="31">
        <f t="shared" si="22"/>
        <v>29.310344827586203</v>
      </c>
      <c r="S104" s="32"/>
    </row>
    <row r="105" spans="1:19">
      <c r="A105" s="12" t="s">
        <v>41</v>
      </c>
      <c r="B105" s="28">
        <f t="shared" si="18"/>
        <v>65</v>
      </c>
      <c r="C105" s="33">
        <v>1</v>
      </c>
      <c r="D105" s="28">
        <f t="shared" si="23"/>
        <v>64</v>
      </c>
      <c r="E105" s="28">
        <f t="shared" si="24"/>
        <v>63</v>
      </c>
      <c r="F105" s="33">
        <v>1</v>
      </c>
      <c r="G105" s="33"/>
      <c r="H105" s="28">
        <f t="shared" si="19"/>
        <v>63</v>
      </c>
      <c r="I105" s="33">
        <v>9</v>
      </c>
      <c r="J105" s="33">
        <v>11</v>
      </c>
      <c r="K105" s="33">
        <v>42</v>
      </c>
      <c r="L105" s="33">
        <v>1</v>
      </c>
      <c r="M105" s="28">
        <f t="shared" si="20"/>
        <v>0</v>
      </c>
      <c r="N105" s="33"/>
      <c r="O105" s="33"/>
      <c r="P105" s="33"/>
      <c r="Q105" s="31">
        <f t="shared" si="21"/>
        <v>98.4375</v>
      </c>
      <c r="R105" s="31">
        <f t="shared" si="22"/>
        <v>31.25</v>
      </c>
      <c r="S105" s="32"/>
    </row>
    <row r="106" spans="1:19">
      <c r="A106" s="12" t="s">
        <v>71</v>
      </c>
      <c r="B106" s="28">
        <f t="shared" si="18"/>
        <v>180</v>
      </c>
      <c r="C106" s="33"/>
      <c r="D106" s="28">
        <f t="shared" si="23"/>
        <v>180</v>
      </c>
      <c r="E106" s="28">
        <f t="shared" si="24"/>
        <v>180</v>
      </c>
      <c r="F106" s="33"/>
      <c r="G106" s="33"/>
      <c r="H106" s="28">
        <f t="shared" si="19"/>
        <v>180</v>
      </c>
      <c r="I106" s="33">
        <v>2</v>
      </c>
      <c r="J106" s="33">
        <v>36</v>
      </c>
      <c r="K106" s="33">
        <v>115</v>
      </c>
      <c r="L106" s="33">
        <v>27</v>
      </c>
      <c r="M106" s="28">
        <f t="shared" si="20"/>
        <v>0</v>
      </c>
      <c r="N106" s="33"/>
      <c r="O106" s="33"/>
      <c r="P106" s="33"/>
      <c r="Q106" s="31">
        <f t="shared" si="21"/>
        <v>100</v>
      </c>
      <c r="R106" s="31">
        <f t="shared" si="22"/>
        <v>21.111111111111111</v>
      </c>
      <c r="S106" s="32"/>
    </row>
    <row r="107" spans="1:19">
      <c r="A107" s="12" t="s">
        <v>72</v>
      </c>
      <c r="B107" s="28">
        <f t="shared" si="18"/>
        <v>7</v>
      </c>
      <c r="C107" s="33"/>
      <c r="D107" s="28">
        <f t="shared" si="23"/>
        <v>7</v>
      </c>
      <c r="E107" s="28">
        <f t="shared" si="24"/>
        <v>7</v>
      </c>
      <c r="F107" s="33"/>
      <c r="G107" s="33"/>
      <c r="H107" s="28">
        <f t="shared" si="19"/>
        <v>7</v>
      </c>
      <c r="I107" s="33"/>
      <c r="J107" s="33">
        <v>4</v>
      </c>
      <c r="K107" s="33">
        <v>3</v>
      </c>
      <c r="L107" s="33"/>
      <c r="M107" s="28">
        <f t="shared" si="20"/>
        <v>0</v>
      </c>
      <c r="N107" s="33"/>
      <c r="O107" s="33"/>
      <c r="P107" s="33"/>
      <c r="Q107" s="31">
        <f t="shared" si="21"/>
        <v>100</v>
      </c>
      <c r="R107" s="31">
        <f t="shared" si="22"/>
        <v>57.142857142857139</v>
      </c>
      <c r="S107" s="32"/>
    </row>
    <row r="108" spans="1:19">
      <c r="A108" s="36" t="s">
        <v>42</v>
      </c>
      <c r="B108" s="37">
        <f t="shared" si="18"/>
        <v>1790</v>
      </c>
      <c r="C108" s="38">
        <f>SUM(C85:C107)</f>
        <v>6</v>
      </c>
      <c r="D108" s="38">
        <f>E108+F108</f>
        <v>1784</v>
      </c>
      <c r="E108" s="38">
        <f>G108+H108+M108</f>
        <v>1773</v>
      </c>
      <c r="F108" s="38">
        <f>SUM(F85:F107)</f>
        <v>11</v>
      </c>
      <c r="G108" s="38">
        <f t="shared" ref="G108:P108" si="25">SUM(G85:G105)</f>
        <v>0</v>
      </c>
      <c r="H108" s="38">
        <f>I108+J108+K108+L108</f>
        <v>1707</v>
      </c>
      <c r="I108" s="38">
        <f>SUM(I85:I107)</f>
        <v>121</v>
      </c>
      <c r="J108" s="38">
        <f>SUM(J85:J107)</f>
        <v>497</v>
      </c>
      <c r="K108" s="38">
        <f>SUM(K85:K107)</f>
        <v>948</v>
      </c>
      <c r="L108" s="38">
        <f>SUM(L85:L107)</f>
        <v>141</v>
      </c>
      <c r="M108" s="38">
        <f>N108+O108+P108</f>
        <v>66</v>
      </c>
      <c r="N108" s="38">
        <f t="shared" si="25"/>
        <v>26</v>
      </c>
      <c r="O108" s="38">
        <f t="shared" si="25"/>
        <v>10</v>
      </c>
      <c r="P108" s="38">
        <f t="shared" si="25"/>
        <v>30</v>
      </c>
      <c r="Q108" s="39">
        <f t="shared" si="21"/>
        <v>95.683856502242151</v>
      </c>
      <c r="R108" s="39">
        <f t="shared" si="22"/>
        <v>34.641255605381168</v>
      </c>
      <c r="S108" s="35"/>
    </row>
    <row r="109" spans="1:19" ht="22.5">
      <c r="A109" s="40" t="s">
        <v>43</v>
      </c>
      <c r="B109" s="41"/>
      <c r="C109" s="41"/>
      <c r="D109" s="42">
        <f>(D108/B108)*100</f>
        <v>99.664804469273733</v>
      </c>
      <c r="E109" s="42">
        <f>(E108/D108)*100</f>
        <v>99.383408071748875</v>
      </c>
      <c r="F109" s="42">
        <f>(F108/D108)*100</f>
        <v>0.61659192825112108</v>
      </c>
      <c r="G109" s="42">
        <f>(G108/D108)*100</f>
        <v>0</v>
      </c>
      <c r="H109" s="42">
        <f>(H108/D108)*100</f>
        <v>95.683856502242151</v>
      </c>
      <c r="I109" s="42">
        <f>(I108/D108)*100</f>
        <v>6.7825112107623315</v>
      </c>
      <c r="J109" s="42">
        <f>(J108/D108)*100</f>
        <v>27.858744394618835</v>
      </c>
      <c r="K109" s="42">
        <f>(K108/D108)*100</f>
        <v>53.139013452914796</v>
      </c>
      <c r="L109" s="42">
        <f>(L108/D108)*100</f>
        <v>7.9035874439461891</v>
      </c>
      <c r="M109" s="42">
        <f>(M108/D108)*100</f>
        <v>3.6995515695067267</v>
      </c>
      <c r="N109" s="42">
        <f>(N108/D108)*100</f>
        <v>1.4573991031390134</v>
      </c>
      <c r="O109" s="42">
        <f>(O108/D108)*100</f>
        <v>0.5605381165919282</v>
      </c>
      <c r="P109" s="42">
        <f>(P108/D108)*100</f>
        <v>1.6816143497757847</v>
      </c>
      <c r="Q109" s="43"/>
      <c r="R109" s="43"/>
      <c r="S109" s="32"/>
    </row>
    <row r="110" spans="1:19">
      <c r="A110" s="2"/>
      <c r="B110" s="58" t="s">
        <v>44</v>
      </c>
      <c r="C110" s="58"/>
      <c r="D110" s="58"/>
      <c r="E110" s="58"/>
      <c r="F110" s="2"/>
      <c r="G110" s="2"/>
      <c r="H110" s="2"/>
      <c r="I110" s="2"/>
      <c r="J110" s="2"/>
      <c r="K110" s="58" t="s">
        <v>60</v>
      </c>
      <c r="L110" s="58"/>
      <c r="M110" s="58"/>
      <c r="N110" s="58"/>
      <c r="O110" s="2"/>
      <c r="P110" s="2"/>
      <c r="Q110" s="2"/>
      <c r="R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>
      <c r="A113" s="23"/>
      <c r="B113" s="65" t="s">
        <v>0</v>
      </c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</row>
    <row r="114" spans="1:19">
      <c r="A114" s="23"/>
      <c r="B114" s="65" t="s">
        <v>56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</row>
    <row r="115" spans="1:19">
      <c r="A115" s="71" t="s">
        <v>45</v>
      </c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</row>
    <row r="116" spans="1:19">
      <c r="A116" s="2"/>
      <c r="B116" s="2"/>
      <c r="C116" s="3"/>
      <c r="D116" s="3"/>
      <c r="E116" s="3"/>
      <c r="F116" s="3"/>
      <c r="G116" s="58" t="s">
        <v>49</v>
      </c>
      <c r="H116" s="60"/>
      <c r="I116" s="60"/>
      <c r="J116" s="60"/>
      <c r="K116" s="60"/>
      <c r="L116" s="60"/>
      <c r="M116" s="2"/>
      <c r="N116" s="2"/>
      <c r="O116" s="2"/>
      <c r="P116" s="2"/>
      <c r="Q116" s="2"/>
      <c r="R116" s="2"/>
      <c r="S116" s="2"/>
    </row>
    <row r="117" spans="1:19">
      <c r="A117" s="2"/>
      <c r="B117" s="2"/>
      <c r="C117" s="60" t="s">
        <v>51</v>
      </c>
      <c r="D117" s="60"/>
      <c r="E117" s="3"/>
      <c r="F117" s="24"/>
      <c r="G117" s="24"/>
      <c r="H117" s="24"/>
      <c r="I117" s="24"/>
      <c r="J117" s="24"/>
      <c r="K117" s="24"/>
      <c r="L117" s="24"/>
      <c r="M117" s="24"/>
      <c r="N117" s="24"/>
      <c r="O117" s="74" t="s">
        <v>64</v>
      </c>
      <c r="P117" s="58"/>
      <c r="Q117" s="58"/>
      <c r="R117" s="58"/>
      <c r="S117" s="58"/>
    </row>
    <row r="118" spans="1:19">
      <c r="A118" s="2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</row>
    <row r="119" spans="1:19">
      <c r="A119" s="61" t="s">
        <v>3</v>
      </c>
      <c r="B119" s="61" t="s">
        <v>4</v>
      </c>
      <c r="C119" s="61" t="s">
        <v>5</v>
      </c>
      <c r="D119" s="61" t="s">
        <v>6</v>
      </c>
      <c r="E119" s="61" t="s">
        <v>7</v>
      </c>
      <c r="F119" s="67" t="s">
        <v>8</v>
      </c>
      <c r="G119" s="72" t="s">
        <v>9</v>
      </c>
      <c r="H119" s="61" t="s">
        <v>10</v>
      </c>
      <c r="I119" s="61"/>
      <c r="J119" s="61"/>
      <c r="K119" s="61"/>
      <c r="L119" s="61"/>
      <c r="M119" s="68" t="s">
        <v>11</v>
      </c>
      <c r="N119" s="69"/>
      <c r="O119" s="69"/>
      <c r="P119" s="70"/>
      <c r="Q119" s="61" t="s">
        <v>12</v>
      </c>
      <c r="R119" s="61" t="s">
        <v>13</v>
      </c>
      <c r="S119" s="64" t="s">
        <v>14</v>
      </c>
    </row>
    <row r="120" spans="1:19" ht="39.75" customHeight="1">
      <c r="A120" s="61"/>
      <c r="B120" s="63"/>
      <c r="C120" s="61"/>
      <c r="D120" s="61"/>
      <c r="E120" s="61"/>
      <c r="F120" s="67"/>
      <c r="G120" s="73"/>
      <c r="H120" s="4" t="s">
        <v>15</v>
      </c>
      <c r="I120" s="4" t="s">
        <v>16</v>
      </c>
      <c r="J120" s="4" t="s">
        <v>17</v>
      </c>
      <c r="K120" s="4" t="s">
        <v>18</v>
      </c>
      <c r="L120" s="4" t="s">
        <v>19</v>
      </c>
      <c r="M120" s="4" t="s">
        <v>20</v>
      </c>
      <c r="N120" s="4" t="s">
        <v>21</v>
      </c>
      <c r="O120" s="4" t="s">
        <v>22</v>
      </c>
      <c r="P120" s="4" t="s">
        <v>23</v>
      </c>
      <c r="Q120" s="62"/>
      <c r="R120" s="63"/>
      <c r="S120" s="64"/>
    </row>
    <row r="121" spans="1:19">
      <c r="A121" s="25">
        <v>1</v>
      </c>
      <c r="B121" s="26">
        <v>2</v>
      </c>
      <c r="C121" s="25">
        <v>3</v>
      </c>
      <c r="D121" s="25">
        <v>4</v>
      </c>
      <c r="E121" s="25">
        <v>5</v>
      </c>
      <c r="F121" s="25">
        <v>6</v>
      </c>
      <c r="G121" s="25">
        <v>7</v>
      </c>
      <c r="H121" s="25">
        <v>8</v>
      </c>
      <c r="I121" s="25">
        <v>9</v>
      </c>
      <c r="J121" s="25">
        <v>10</v>
      </c>
      <c r="K121" s="25">
        <v>11</v>
      </c>
      <c r="L121" s="25">
        <v>12</v>
      </c>
      <c r="M121" s="25">
        <v>13</v>
      </c>
      <c r="N121" s="25">
        <v>14</v>
      </c>
      <c r="O121" s="25">
        <v>15</v>
      </c>
      <c r="P121" s="25">
        <v>16</v>
      </c>
      <c r="Q121" s="25">
        <v>17</v>
      </c>
      <c r="R121" s="26">
        <v>18</v>
      </c>
      <c r="S121" s="27">
        <v>19</v>
      </c>
    </row>
    <row r="122" spans="1:19">
      <c r="A122" s="7" t="s">
        <v>24</v>
      </c>
      <c r="B122" s="28">
        <f>C122+D122</f>
        <v>50</v>
      </c>
      <c r="C122" s="29"/>
      <c r="D122" s="28">
        <f>E122+F122</f>
        <v>50</v>
      </c>
      <c r="E122" s="28">
        <f>G122+H122+M122</f>
        <v>50</v>
      </c>
      <c r="F122" s="30"/>
      <c r="G122" s="30"/>
      <c r="H122" s="28">
        <f>SUM(I122:L122)</f>
        <v>50</v>
      </c>
      <c r="I122" s="30">
        <v>2</v>
      </c>
      <c r="J122" s="30">
        <v>22</v>
      </c>
      <c r="K122" s="30">
        <v>25</v>
      </c>
      <c r="L122" s="30">
        <v>1</v>
      </c>
      <c r="M122" s="28">
        <f>N122+O122+P122</f>
        <v>0</v>
      </c>
      <c r="N122" s="30"/>
      <c r="O122" s="30"/>
      <c r="P122" s="30"/>
      <c r="Q122" s="31">
        <f t="shared" ref="Q122:Q145" si="26">(H122/D122)*100</f>
        <v>100</v>
      </c>
      <c r="R122" s="31">
        <f t="shared" ref="R122:R145" si="27">((J122+I122)/D122)*100</f>
        <v>48</v>
      </c>
      <c r="S122" s="32"/>
    </row>
    <row r="123" spans="1:19">
      <c r="A123" s="12" t="s">
        <v>25</v>
      </c>
      <c r="B123" s="28">
        <f t="shared" ref="B123:B145" si="28">C123+D123</f>
        <v>73</v>
      </c>
      <c r="C123" s="33"/>
      <c r="D123" s="28">
        <f t="shared" ref="D123:D144" si="29">E123+F123</f>
        <v>73</v>
      </c>
      <c r="E123" s="28">
        <f t="shared" ref="E123:E144" si="30">G123+H123+M123</f>
        <v>73</v>
      </c>
      <c r="F123" s="33"/>
      <c r="G123" s="33"/>
      <c r="H123" s="28">
        <f>SUM(I123:L123)</f>
        <v>70</v>
      </c>
      <c r="I123" s="33">
        <v>17</v>
      </c>
      <c r="J123" s="33">
        <v>21</v>
      </c>
      <c r="K123" s="33">
        <v>28</v>
      </c>
      <c r="L123" s="33">
        <v>4</v>
      </c>
      <c r="M123" s="28">
        <f t="shared" ref="M123:M145" si="31">N123+O123+P123</f>
        <v>3</v>
      </c>
      <c r="N123" s="33"/>
      <c r="O123" s="33"/>
      <c r="P123" s="33">
        <v>3</v>
      </c>
      <c r="Q123" s="31">
        <f t="shared" si="26"/>
        <v>95.890410958904098</v>
      </c>
      <c r="R123" s="31">
        <f t="shared" si="27"/>
        <v>52.054794520547944</v>
      </c>
      <c r="S123" s="32"/>
    </row>
    <row r="124" spans="1:19" ht="21.75">
      <c r="A124" s="12" t="s">
        <v>26</v>
      </c>
      <c r="B124" s="28">
        <f t="shared" si="28"/>
        <v>35</v>
      </c>
      <c r="C124" s="33"/>
      <c r="D124" s="28">
        <f t="shared" si="29"/>
        <v>35</v>
      </c>
      <c r="E124" s="28">
        <f t="shared" si="30"/>
        <v>35</v>
      </c>
      <c r="F124" s="33"/>
      <c r="G124" s="33"/>
      <c r="H124" s="28">
        <f t="shared" ref="H124:H144" si="32">SUM(I124:L124)</f>
        <v>35</v>
      </c>
      <c r="I124" s="33"/>
      <c r="J124" s="33">
        <v>14</v>
      </c>
      <c r="K124" s="33">
        <v>17</v>
      </c>
      <c r="L124" s="33">
        <v>4</v>
      </c>
      <c r="M124" s="28">
        <f t="shared" si="31"/>
        <v>0</v>
      </c>
      <c r="N124" s="33"/>
      <c r="O124" s="33"/>
      <c r="P124" s="33"/>
      <c r="Q124" s="31">
        <f t="shared" si="26"/>
        <v>100</v>
      </c>
      <c r="R124" s="31">
        <f t="shared" si="27"/>
        <v>40</v>
      </c>
      <c r="S124" s="32"/>
    </row>
    <row r="125" spans="1:19">
      <c r="A125" s="12" t="s">
        <v>74</v>
      </c>
      <c r="B125" s="28">
        <f t="shared" si="28"/>
        <v>105</v>
      </c>
      <c r="C125" s="33"/>
      <c r="D125" s="28">
        <f t="shared" si="29"/>
        <v>105</v>
      </c>
      <c r="E125" s="28">
        <f t="shared" si="30"/>
        <v>105</v>
      </c>
      <c r="F125" s="33"/>
      <c r="G125" s="33"/>
      <c r="H125" s="28">
        <f t="shared" si="32"/>
        <v>104</v>
      </c>
      <c r="I125" s="33">
        <v>13</v>
      </c>
      <c r="J125" s="33">
        <v>28</v>
      </c>
      <c r="K125" s="33">
        <v>46</v>
      </c>
      <c r="L125" s="33">
        <v>17</v>
      </c>
      <c r="M125" s="28">
        <f t="shared" si="31"/>
        <v>1</v>
      </c>
      <c r="N125" s="33"/>
      <c r="O125" s="33">
        <v>1</v>
      </c>
      <c r="P125" s="33"/>
      <c r="Q125" s="31">
        <f t="shared" si="26"/>
        <v>99.047619047619051</v>
      </c>
      <c r="R125" s="31">
        <f t="shared" si="27"/>
        <v>39.047619047619051</v>
      </c>
      <c r="S125" s="32"/>
    </row>
    <row r="126" spans="1:19" ht="21.75">
      <c r="A126" s="12" t="s">
        <v>27</v>
      </c>
      <c r="B126" s="28">
        <f t="shared" si="28"/>
        <v>69</v>
      </c>
      <c r="C126" s="33">
        <v>1</v>
      </c>
      <c r="D126" s="28">
        <f t="shared" si="29"/>
        <v>68</v>
      </c>
      <c r="E126" s="28">
        <f t="shared" si="30"/>
        <v>68</v>
      </c>
      <c r="F126" s="33"/>
      <c r="G126" s="33"/>
      <c r="H126" s="28">
        <f t="shared" si="32"/>
        <v>63</v>
      </c>
      <c r="I126" s="33">
        <v>5</v>
      </c>
      <c r="J126" s="33">
        <v>21</v>
      </c>
      <c r="K126" s="33">
        <v>32</v>
      </c>
      <c r="L126" s="33">
        <v>5</v>
      </c>
      <c r="M126" s="28">
        <f t="shared" si="31"/>
        <v>5</v>
      </c>
      <c r="N126" s="33"/>
      <c r="O126" s="33">
        <v>2</v>
      </c>
      <c r="P126" s="33">
        <v>3</v>
      </c>
      <c r="Q126" s="31">
        <f t="shared" si="26"/>
        <v>92.64705882352942</v>
      </c>
      <c r="R126" s="31">
        <f t="shared" si="27"/>
        <v>38.235294117647058</v>
      </c>
      <c r="S126" s="32"/>
    </row>
    <row r="127" spans="1:19">
      <c r="A127" s="12" t="s">
        <v>28</v>
      </c>
      <c r="B127" s="28">
        <f t="shared" si="28"/>
        <v>41</v>
      </c>
      <c r="C127" s="33"/>
      <c r="D127" s="28">
        <f t="shared" si="29"/>
        <v>41</v>
      </c>
      <c r="E127" s="28">
        <f t="shared" si="30"/>
        <v>41</v>
      </c>
      <c r="F127" s="33"/>
      <c r="G127" s="33"/>
      <c r="H127" s="28">
        <f t="shared" si="32"/>
        <v>41</v>
      </c>
      <c r="I127" s="33">
        <v>7</v>
      </c>
      <c r="J127" s="33">
        <v>7</v>
      </c>
      <c r="K127" s="33">
        <v>27</v>
      </c>
      <c r="L127" s="33"/>
      <c r="M127" s="28">
        <f t="shared" si="31"/>
        <v>0</v>
      </c>
      <c r="N127" s="33"/>
      <c r="O127" s="33"/>
      <c r="P127" s="33"/>
      <c r="Q127" s="31">
        <f t="shared" si="26"/>
        <v>100</v>
      </c>
      <c r="R127" s="31">
        <f t="shared" si="27"/>
        <v>34.146341463414636</v>
      </c>
      <c r="S127" s="32"/>
    </row>
    <row r="128" spans="1:19">
      <c r="A128" s="12" t="s">
        <v>29</v>
      </c>
      <c r="B128" s="28">
        <f t="shared" si="28"/>
        <v>76</v>
      </c>
      <c r="C128" s="33"/>
      <c r="D128" s="28">
        <f t="shared" si="29"/>
        <v>76</v>
      </c>
      <c r="E128" s="28">
        <f t="shared" si="30"/>
        <v>76</v>
      </c>
      <c r="F128" s="33"/>
      <c r="G128" s="33"/>
      <c r="H128" s="28">
        <f t="shared" si="32"/>
        <v>69</v>
      </c>
      <c r="I128" s="33">
        <v>6</v>
      </c>
      <c r="J128" s="33">
        <v>15</v>
      </c>
      <c r="K128" s="33">
        <v>44</v>
      </c>
      <c r="L128" s="33">
        <v>4</v>
      </c>
      <c r="M128" s="28">
        <f t="shared" si="31"/>
        <v>7</v>
      </c>
      <c r="N128" s="33"/>
      <c r="O128" s="33"/>
      <c r="P128" s="33">
        <v>7</v>
      </c>
      <c r="Q128" s="31">
        <f t="shared" si="26"/>
        <v>90.789473684210535</v>
      </c>
      <c r="R128" s="31">
        <f t="shared" si="27"/>
        <v>27.631578947368425</v>
      </c>
      <c r="S128" s="32"/>
    </row>
    <row r="129" spans="1:19">
      <c r="A129" s="12" t="s">
        <v>69</v>
      </c>
      <c r="B129" s="28">
        <f t="shared" si="28"/>
        <v>61</v>
      </c>
      <c r="C129" s="33">
        <v>1</v>
      </c>
      <c r="D129" s="28">
        <f t="shared" si="29"/>
        <v>60</v>
      </c>
      <c r="E129" s="28">
        <f t="shared" si="30"/>
        <v>60</v>
      </c>
      <c r="F129" s="33"/>
      <c r="G129" s="33"/>
      <c r="H129" s="28">
        <f t="shared" si="32"/>
        <v>56</v>
      </c>
      <c r="I129" s="33">
        <v>1</v>
      </c>
      <c r="J129" s="33">
        <v>26</v>
      </c>
      <c r="K129" s="33">
        <v>29</v>
      </c>
      <c r="L129" s="33"/>
      <c r="M129" s="28">
        <f t="shared" si="31"/>
        <v>4</v>
      </c>
      <c r="N129" s="33">
        <v>4</v>
      </c>
      <c r="O129" s="33"/>
      <c r="P129" s="33"/>
      <c r="Q129" s="31">
        <f t="shared" si="26"/>
        <v>93.333333333333329</v>
      </c>
      <c r="R129" s="31">
        <f t="shared" si="27"/>
        <v>45</v>
      </c>
      <c r="S129" s="32"/>
    </row>
    <row r="130" spans="1:19" ht="21.75">
      <c r="A130" s="12" t="s">
        <v>30</v>
      </c>
      <c r="B130" s="28">
        <f t="shared" si="28"/>
        <v>43</v>
      </c>
      <c r="C130" s="33"/>
      <c r="D130" s="28">
        <f t="shared" si="29"/>
        <v>43</v>
      </c>
      <c r="E130" s="28">
        <f t="shared" si="30"/>
        <v>43</v>
      </c>
      <c r="F130" s="33"/>
      <c r="G130" s="33"/>
      <c r="H130" s="28">
        <f t="shared" si="32"/>
        <v>43</v>
      </c>
      <c r="I130" s="33">
        <v>6</v>
      </c>
      <c r="J130" s="33">
        <v>13</v>
      </c>
      <c r="K130" s="33">
        <v>13</v>
      </c>
      <c r="L130" s="33">
        <v>11</v>
      </c>
      <c r="M130" s="28">
        <f t="shared" si="31"/>
        <v>0</v>
      </c>
      <c r="N130" s="33"/>
      <c r="O130" s="33"/>
      <c r="P130" s="33"/>
      <c r="Q130" s="31">
        <f>(H130/D130)*100</f>
        <v>100</v>
      </c>
      <c r="R130" s="31">
        <f>((J130+I130)/D130)*100</f>
        <v>44.186046511627907</v>
      </c>
      <c r="S130" s="32"/>
    </row>
    <row r="131" spans="1:19">
      <c r="A131" s="12" t="s">
        <v>31</v>
      </c>
      <c r="B131" s="28">
        <f t="shared" si="28"/>
        <v>49</v>
      </c>
      <c r="C131" s="33"/>
      <c r="D131" s="28">
        <f t="shared" si="29"/>
        <v>49</v>
      </c>
      <c r="E131" s="28">
        <f t="shared" si="30"/>
        <v>49</v>
      </c>
      <c r="F131" s="33"/>
      <c r="G131" s="33"/>
      <c r="H131" s="28">
        <f t="shared" si="32"/>
        <v>47</v>
      </c>
      <c r="I131" s="33">
        <v>5</v>
      </c>
      <c r="J131" s="33">
        <v>16</v>
      </c>
      <c r="K131" s="33">
        <v>24</v>
      </c>
      <c r="L131" s="33">
        <v>2</v>
      </c>
      <c r="M131" s="28">
        <f t="shared" si="31"/>
        <v>2</v>
      </c>
      <c r="N131" s="33">
        <v>2</v>
      </c>
      <c r="O131" s="33"/>
      <c r="P131" s="33"/>
      <c r="Q131" s="31">
        <f t="shared" si="26"/>
        <v>95.918367346938766</v>
      </c>
      <c r="R131" s="31">
        <f t="shared" si="27"/>
        <v>42.857142857142854</v>
      </c>
      <c r="S131" s="32"/>
    </row>
    <row r="132" spans="1:19">
      <c r="A132" s="12" t="s">
        <v>32</v>
      </c>
      <c r="B132" s="28">
        <f t="shared" si="28"/>
        <v>70</v>
      </c>
      <c r="C132" s="33"/>
      <c r="D132" s="28">
        <f t="shared" si="29"/>
        <v>70</v>
      </c>
      <c r="E132" s="28">
        <f t="shared" si="30"/>
        <v>70</v>
      </c>
      <c r="F132" s="33"/>
      <c r="G132" s="33">
        <v>1</v>
      </c>
      <c r="H132" s="28">
        <f t="shared" si="32"/>
        <v>68</v>
      </c>
      <c r="I132" s="33">
        <v>5</v>
      </c>
      <c r="J132" s="33">
        <v>10</v>
      </c>
      <c r="K132" s="33">
        <v>52</v>
      </c>
      <c r="L132" s="33">
        <v>1</v>
      </c>
      <c r="M132" s="28">
        <f t="shared" si="31"/>
        <v>1</v>
      </c>
      <c r="N132" s="33"/>
      <c r="O132" s="33"/>
      <c r="P132" s="33">
        <v>1</v>
      </c>
      <c r="Q132" s="31">
        <f t="shared" si="26"/>
        <v>97.142857142857139</v>
      </c>
      <c r="R132" s="31">
        <f t="shared" si="27"/>
        <v>21.428571428571427</v>
      </c>
      <c r="S132" s="32"/>
    </row>
    <row r="133" spans="1:19">
      <c r="A133" s="12" t="s">
        <v>33</v>
      </c>
      <c r="B133" s="28">
        <f t="shared" si="28"/>
        <v>181</v>
      </c>
      <c r="C133" s="33"/>
      <c r="D133" s="28">
        <f t="shared" si="29"/>
        <v>181</v>
      </c>
      <c r="E133" s="28">
        <f t="shared" si="30"/>
        <v>176</v>
      </c>
      <c r="F133" s="33">
        <v>5</v>
      </c>
      <c r="G133" s="33"/>
      <c r="H133" s="28">
        <f t="shared" si="32"/>
        <v>175</v>
      </c>
      <c r="I133" s="33">
        <v>11</v>
      </c>
      <c r="J133" s="33">
        <v>50</v>
      </c>
      <c r="K133" s="33">
        <v>102</v>
      </c>
      <c r="L133" s="33">
        <v>12</v>
      </c>
      <c r="M133" s="28">
        <f t="shared" si="31"/>
        <v>1</v>
      </c>
      <c r="N133" s="33">
        <v>1</v>
      </c>
      <c r="O133" s="33"/>
      <c r="P133" s="33"/>
      <c r="Q133" s="31">
        <f t="shared" si="26"/>
        <v>96.685082872928177</v>
      </c>
      <c r="R133" s="31">
        <f t="shared" si="27"/>
        <v>33.701657458563538</v>
      </c>
      <c r="S133" s="32"/>
    </row>
    <row r="134" spans="1:19" s="57" customFormat="1" ht="15.75" customHeight="1">
      <c r="A134" s="55" t="s">
        <v>34</v>
      </c>
      <c r="B134" s="28">
        <f t="shared" si="28"/>
        <v>40</v>
      </c>
      <c r="C134" s="33"/>
      <c r="D134" s="28">
        <f t="shared" si="29"/>
        <v>40</v>
      </c>
      <c r="E134" s="28">
        <f t="shared" si="30"/>
        <v>40</v>
      </c>
      <c r="F134" s="33"/>
      <c r="G134" s="33"/>
      <c r="H134" s="28">
        <f t="shared" si="32"/>
        <v>37</v>
      </c>
      <c r="I134" s="33">
        <v>6</v>
      </c>
      <c r="J134" s="33">
        <v>11</v>
      </c>
      <c r="K134" s="33">
        <v>19</v>
      </c>
      <c r="L134" s="33">
        <v>1</v>
      </c>
      <c r="M134" s="28">
        <f t="shared" si="31"/>
        <v>3</v>
      </c>
      <c r="N134" s="33">
        <v>2</v>
      </c>
      <c r="O134" s="33">
        <v>1</v>
      </c>
      <c r="P134" s="33"/>
      <c r="Q134" s="31">
        <f t="shared" si="26"/>
        <v>92.5</v>
      </c>
      <c r="R134" s="31">
        <f t="shared" si="27"/>
        <v>42.5</v>
      </c>
      <c r="S134" s="56"/>
    </row>
    <row r="135" spans="1:19" ht="22.5" customHeight="1">
      <c r="A135" s="12" t="s">
        <v>75</v>
      </c>
      <c r="B135" s="28">
        <f t="shared" si="28"/>
        <v>48</v>
      </c>
      <c r="C135" s="33"/>
      <c r="D135" s="28">
        <f t="shared" si="29"/>
        <v>48</v>
      </c>
      <c r="E135" s="28">
        <f t="shared" si="30"/>
        <v>48</v>
      </c>
      <c r="F135" s="33"/>
      <c r="G135" s="33"/>
      <c r="H135" s="28">
        <f t="shared" si="32"/>
        <v>48</v>
      </c>
      <c r="I135" s="33">
        <v>12</v>
      </c>
      <c r="J135" s="33">
        <v>18</v>
      </c>
      <c r="K135" s="33">
        <v>13</v>
      </c>
      <c r="L135" s="33">
        <v>5</v>
      </c>
      <c r="M135" s="28">
        <f t="shared" si="31"/>
        <v>0</v>
      </c>
      <c r="N135" s="33"/>
      <c r="O135" s="33"/>
      <c r="P135" s="33"/>
      <c r="Q135" s="31">
        <f t="shared" si="26"/>
        <v>100</v>
      </c>
      <c r="R135" s="31">
        <f t="shared" si="27"/>
        <v>62.5</v>
      </c>
      <c r="S135" s="32"/>
    </row>
    <row r="136" spans="1:19">
      <c r="A136" s="12" t="s">
        <v>35</v>
      </c>
      <c r="B136" s="28">
        <f t="shared" si="28"/>
        <v>95</v>
      </c>
      <c r="C136" s="33"/>
      <c r="D136" s="28">
        <f t="shared" si="29"/>
        <v>95</v>
      </c>
      <c r="E136" s="28">
        <f t="shared" si="30"/>
        <v>91</v>
      </c>
      <c r="F136" s="33">
        <v>4</v>
      </c>
      <c r="G136" s="33"/>
      <c r="H136" s="28">
        <f t="shared" si="32"/>
        <v>87</v>
      </c>
      <c r="I136" s="33">
        <v>14</v>
      </c>
      <c r="J136" s="33">
        <v>22</v>
      </c>
      <c r="K136" s="33">
        <v>47</v>
      </c>
      <c r="L136" s="33">
        <v>4</v>
      </c>
      <c r="M136" s="28">
        <f t="shared" si="31"/>
        <v>4</v>
      </c>
      <c r="N136" s="33">
        <v>3</v>
      </c>
      <c r="O136" s="33">
        <v>1</v>
      </c>
      <c r="P136" s="33"/>
      <c r="Q136" s="31">
        <f t="shared" si="26"/>
        <v>91.578947368421055</v>
      </c>
      <c r="R136" s="31">
        <f t="shared" si="27"/>
        <v>37.894736842105267</v>
      </c>
      <c r="S136" s="32"/>
    </row>
    <row r="137" spans="1:19">
      <c r="A137" s="12" t="s">
        <v>36</v>
      </c>
      <c r="B137" s="28">
        <f t="shared" si="28"/>
        <v>91</v>
      </c>
      <c r="C137" s="33"/>
      <c r="D137" s="28">
        <f t="shared" si="29"/>
        <v>91</v>
      </c>
      <c r="E137" s="28">
        <f t="shared" si="30"/>
        <v>90</v>
      </c>
      <c r="F137" s="33">
        <v>1</v>
      </c>
      <c r="G137" s="33"/>
      <c r="H137" s="28">
        <f t="shared" si="32"/>
        <v>90</v>
      </c>
      <c r="I137" s="33">
        <v>14</v>
      </c>
      <c r="J137" s="33">
        <v>23</v>
      </c>
      <c r="K137" s="33">
        <v>29</v>
      </c>
      <c r="L137" s="33">
        <v>24</v>
      </c>
      <c r="M137" s="28">
        <f t="shared" si="31"/>
        <v>0</v>
      </c>
      <c r="N137" s="33"/>
      <c r="O137" s="33"/>
      <c r="P137" s="33"/>
      <c r="Q137" s="31">
        <f t="shared" si="26"/>
        <v>98.901098901098905</v>
      </c>
      <c r="R137" s="31">
        <f t="shared" si="27"/>
        <v>40.659340659340657</v>
      </c>
      <c r="S137" s="32"/>
    </row>
    <row r="138" spans="1:19" ht="21.75">
      <c r="A138" s="12" t="s">
        <v>76</v>
      </c>
      <c r="B138" s="28">
        <f t="shared" si="28"/>
        <v>57</v>
      </c>
      <c r="C138" s="33"/>
      <c r="D138" s="28">
        <f t="shared" si="29"/>
        <v>57</v>
      </c>
      <c r="E138" s="28">
        <f t="shared" si="30"/>
        <v>57</v>
      </c>
      <c r="F138" s="33"/>
      <c r="G138" s="33"/>
      <c r="H138" s="28">
        <f t="shared" si="32"/>
        <v>57</v>
      </c>
      <c r="I138" s="33">
        <v>3</v>
      </c>
      <c r="J138" s="33">
        <v>22</v>
      </c>
      <c r="K138" s="33">
        <v>25</v>
      </c>
      <c r="L138" s="33">
        <v>7</v>
      </c>
      <c r="M138" s="28">
        <f t="shared" si="31"/>
        <v>0</v>
      </c>
      <c r="N138" s="33"/>
      <c r="O138" s="33"/>
      <c r="P138" s="33"/>
      <c r="Q138" s="31">
        <f t="shared" si="26"/>
        <v>100</v>
      </c>
      <c r="R138" s="31">
        <f t="shared" si="27"/>
        <v>43.859649122807014</v>
      </c>
      <c r="S138" s="32"/>
    </row>
    <row r="139" spans="1:19">
      <c r="A139" s="12" t="s">
        <v>38</v>
      </c>
      <c r="B139" s="28">
        <f t="shared" si="28"/>
        <v>104</v>
      </c>
      <c r="C139" s="33"/>
      <c r="D139" s="28">
        <f t="shared" si="29"/>
        <v>104</v>
      </c>
      <c r="E139" s="28">
        <f t="shared" si="30"/>
        <v>104</v>
      </c>
      <c r="F139" s="33"/>
      <c r="G139" s="33"/>
      <c r="H139" s="28">
        <f t="shared" si="32"/>
        <v>101</v>
      </c>
      <c r="I139" s="33">
        <v>25</v>
      </c>
      <c r="J139" s="33">
        <v>47</v>
      </c>
      <c r="K139" s="33">
        <v>29</v>
      </c>
      <c r="L139" s="33"/>
      <c r="M139" s="28">
        <f t="shared" si="31"/>
        <v>3</v>
      </c>
      <c r="N139" s="33"/>
      <c r="O139" s="33"/>
      <c r="P139" s="33">
        <v>3</v>
      </c>
      <c r="Q139" s="31">
        <f t="shared" si="26"/>
        <v>97.115384615384613</v>
      </c>
      <c r="R139" s="31">
        <f t="shared" si="27"/>
        <v>69.230769230769226</v>
      </c>
      <c r="S139" s="32"/>
    </row>
    <row r="140" spans="1:19">
      <c r="A140" s="12" t="s">
        <v>39</v>
      </c>
      <c r="B140" s="28">
        <f t="shared" si="28"/>
        <v>84</v>
      </c>
      <c r="C140" s="33"/>
      <c r="D140" s="28">
        <f t="shared" si="29"/>
        <v>84</v>
      </c>
      <c r="E140" s="28">
        <f t="shared" si="30"/>
        <v>84</v>
      </c>
      <c r="F140" s="33"/>
      <c r="G140" s="33"/>
      <c r="H140" s="28">
        <f t="shared" si="32"/>
        <v>83</v>
      </c>
      <c r="I140" s="33">
        <v>12</v>
      </c>
      <c r="J140" s="33">
        <v>33</v>
      </c>
      <c r="K140" s="33">
        <v>31</v>
      </c>
      <c r="L140" s="33">
        <v>7</v>
      </c>
      <c r="M140" s="28">
        <f t="shared" si="31"/>
        <v>1</v>
      </c>
      <c r="N140" s="33"/>
      <c r="O140" s="33">
        <v>1</v>
      </c>
      <c r="P140" s="33"/>
      <c r="Q140" s="31">
        <f t="shared" si="26"/>
        <v>98.80952380952381</v>
      </c>
      <c r="R140" s="31">
        <f t="shared" si="27"/>
        <v>53.571428571428569</v>
      </c>
      <c r="S140" s="32"/>
    </row>
    <row r="141" spans="1:19">
      <c r="A141" s="12" t="s">
        <v>40</v>
      </c>
      <c r="B141" s="28">
        <f t="shared" si="28"/>
        <v>54</v>
      </c>
      <c r="C141" s="33">
        <v>1</v>
      </c>
      <c r="D141" s="28">
        <f t="shared" si="29"/>
        <v>53</v>
      </c>
      <c r="E141" s="28">
        <f t="shared" si="30"/>
        <v>53</v>
      </c>
      <c r="F141" s="33"/>
      <c r="G141" s="33">
        <v>3</v>
      </c>
      <c r="H141" s="28">
        <f t="shared" si="32"/>
        <v>50</v>
      </c>
      <c r="I141" s="33">
        <v>10</v>
      </c>
      <c r="J141" s="33">
        <v>19</v>
      </c>
      <c r="K141" s="33">
        <v>14</v>
      </c>
      <c r="L141" s="33">
        <v>7</v>
      </c>
      <c r="M141" s="28">
        <f t="shared" si="31"/>
        <v>0</v>
      </c>
      <c r="N141" s="33"/>
      <c r="O141" s="33"/>
      <c r="P141" s="33"/>
      <c r="Q141" s="31">
        <f t="shared" si="26"/>
        <v>94.339622641509436</v>
      </c>
      <c r="R141" s="31">
        <f t="shared" si="27"/>
        <v>54.716981132075468</v>
      </c>
      <c r="S141" s="32"/>
    </row>
    <row r="142" spans="1:19">
      <c r="A142" s="12" t="s">
        <v>41</v>
      </c>
      <c r="B142" s="28">
        <f t="shared" si="28"/>
        <v>67</v>
      </c>
      <c r="C142" s="33">
        <v>1</v>
      </c>
      <c r="D142" s="28">
        <f t="shared" si="29"/>
        <v>66</v>
      </c>
      <c r="E142" s="28">
        <f t="shared" si="30"/>
        <v>66</v>
      </c>
      <c r="F142" s="33"/>
      <c r="G142" s="33"/>
      <c r="H142" s="28">
        <f t="shared" si="32"/>
        <v>66</v>
      </c>
      <c r="I142" s="33">
        <v>14</v>
      </c>
      <c r="J142" s="33">
        <v>18</v>
      </c>
      <c r="K142" s="33">
        <v>28</v>
      </c>
      <c r="L142" s="33">
        <v>6</v>
      </c>
      <c r="M142" s="28">
        <f t="shared" si="31"/>
        <v>0</v>
      </c>
      <c r="N142" s="33"/>
      <c r="O142" s="33"/>
      <c r="P142" s="33"/>
      <c r="Q142" s="31">
        <f t="shared" si="26"/>
        <v>100</v>
      </c>
      <c r="R142" s="31">
        <f t="shared" si="27"/>
        <v>48.484848484848484</v>
      </c>
      <c r="S142" s="32"/>
    </row>
    <row r="143" spans="1:19">
      <c r="A143" s="12" t="s">
        <v>71</v>
      </c>
      <c r="B143" s="28">
        <f t="shared" si="28"/>
        <v>162</v>
      </c>
      <c r="C143" s="33"/>
      <c r="D143" s="28">
        <f t="shared" si="29"/>
        <v>162</v>
      </c>
      <c r="E143" s="28">
        <f t="shared" si="30"/>
        <v>161</v>
      </c>
      <c r="F143" s="33">
        <v>1</v>
      </c>
      <c r="G143" s="33"/>
      <c r="H143" s="28">
        <f t="shared" si="32"/>
        <v>161</v>
      </c>
      <c r="I143" s="33">
        <v>2</v>
      </c>
      <c r="J143" s="33">
        <v>50</v>
      </c>
      <c r="K143" s="33">
        <v>81</v>
      </c>
      <c r="L143" s="33">
        <v>28</v>
      </c>
      <c r="M143" s="28">
        <f t="shared" si="31"/>
        <v>0</v>
      </c>
      <c r="N143" s="33"/>
      <c r="O143" s="33"/>
      <c r="P143" s="33"/>
      <c r="Q143" s="31">
        <f t="shared" si="26"/>
        <v>99.382716049382708</v>
      </c>
      <c r="R143" s="31">
        <f t="shared" si="27"/>
        <v>32.098765432098766</v>
      </c>
      <c r="S143" s="32"/>
    </row>
    <row r="144" spans="1:19">
      <c r="A144" s="12" t="s">
        <v>72</v>
      </c>
      <c r="B144" s="28">
        <f t="shared" si="28"/>
        <v>10</v>
      </c>
      <c r="C144" s="33"/>
      <c r="D144" s="28">
        <f t="shared" si="29"/>
        <v>10</v>
      </c>
      <c r="E144" s="28">
        <f t="shared" si="30"/>
        <v>10</v>
      </c>
      <c r="F144" s="33"/>
      <c r="G144" s="33"/>
      <c r="H144" s="28">
        <f t="shared" si="32"/>
        <v>10</v>
      </c>
      <c r="I144" s="33">
        <v>3</v>
      </c>
      <c r="J144" s="33">
        <v>1</v>
      </c>
      <c r="K144" s="33">
        <v>6</v>
      </c>
      <c r="L144" s="33"/>
      <c r="M144" s="28">
        <f t="shared" si="31"/>
        <v>0</v>
      </c>
      <c r="N144" s="33"/>
      <c r="O144" s="33"/>
      <c r="P144" s="33"/>
      <c r="Q144" s="31">
        <f t="shared" si="26"/>
        <v>100</v>
      </c>
      <c r="R144" s="31">
        <f t="shared" si="27"/>
        <v>40</v>
      </c>
      <c r="S144" s="32"/>
    </row>
    <row r="145" spans="1:19">
      <c r="A145" s="36" t="s">
        <v>42</v>
      </c>
      <c r="B145" s="37">
        <f t="shared" si="28"/>
        <v>1665</v>
      </c>
      <c r="C145" s="38">
        <f>SUM(C122:C142)</f>
        <v>4</v>
      </c>
      <c r="D145" s="37">
        <f>E145+F145</f>
        <v>1661</v>
      </c>
      <c r="E145" s="37">
        <f>G145+H145+M145</f>
        <v>1650</v>
      </c>
      <c r="F145" s="38">
        <f>SUM(F122:F144)</f>
        <v>11</v>
      </c>
      <c r="G145" s="38">
        <f>SUM(G122:G144)</f>
        <v>4</v>
      </c>
      <c r="H145" s="38">
        <f>I145+J145+K145+L145</f>
        <v>1611</v>
      </c>
      <c r="I145" s="38">
        <f>SUM(I122:I144)</f>
        <v>193</v>
      </c>
      <c r="J145" s="38">
        <f>SUM(J122:J144)</f>
        <v>507</v>
      </c>
      <c r="K145" s="38">
        <f>SUM(K122:K144)</f>
        <v>761</v>
      </c>
      <c r="L145" s="38">
        <f>SUM(L122:L144)</f>
        <v>150</v>
      </c>
      <c r="M145" s="37">
        <f t="shared" si="31"/>
        <v>35</v>
      </c>
      <c r="N145" s="38">
        <f>SUM(N122:N142)</f>
        <v>12</v>
      </c>
      <c r="O145" s="38">
        <f>SUM(O122:O142)</f>
        <v>6</v>
      </c>
      <c r="P145" s="38">
        <f>SUM(P122:P142)</f>
        <v>17</v>
      </c>
      <c r="Q145" s="39">
        <f t="shared" si="26"/>
        <v>96.989765201685728</v>
      </c>
      <c r="R145" s="39">
        <f t="shared" si="27"/>
        <v>42.14328717639976</v>
      </c>
      <c r="S145" s="32"/>
    </row>
    <row r="146" spans="1:19" ht="22.5">
      <c r="A146" s="40" t="s">
        <v>43</v>
      </c>
      <c r="B146" s="41"/>
      <c r="C146" s="41"/>
      <c r="D146" s="42">
        <f>(D145/B145)*100</f>
        <v>99.75975975975976</v>
      </c>
      <c r="E146" s="42">
        <f>(E145/D145)*100</f>
        <v>99.337748344370851</v>
      </c>
      <c r="F146" s="42">
        <f>(F145/D145)*100</f>
        <v>0.66225165562913912</v>
      </c>
      <c r="G146" s="42">
        <f>(G145/D145)*100</f>
        <v>0.24081878386514149</v>
      </c>
      <c r="H146" s="42">
        <f>(H145/D145)*100</f>
        <v>96.989765201685728</v>
      </c>
      <c r="I146" s="42">
        <f>(I145/D145)*100</f>
        <v>11.619506321493077</v>
      </c>
      <c r="J146" s="42">
        <f>(J145/D145)*100</f>
        <v>30.523780854906686</v>
      </c>
      <c r="K146" s="42">
        <f>(K145/D145)*100</f>
        <v>45.815773630343166</v>
      </c>
      <c r="L146" s="42">
        <f>(L145/D145)*100</f>
        <v>9.0307043949428056</v>
      </c>
      <c r="M146" s="42">
        <f>(M145/D145)*100</f>
        <v>2.107164358819988</v>
      </c>
      <c r="N146" s="42">
        <f>(N145/D145)*100</f>
        <v>0.72245635159542443</v>
      </c>
      <c r="O146" s="42">
        <f>(O145/D145)*100</f>
        <v>0.36122817579771221</v>
      </c>
      <c r="P146" s="42">
        <f>(P145/D145)*100</f>
        <v>1.0234798314268514</v>
      </c>
      <c r="Q146" s="43"/>
      <c r="R146" s="43"/>
      <c r="S146" s="32"/>
    </row>
    <row r="147" spans="1:19">
      <c r="A147" s="2"/>
      <c r="B147" s="58" t="s">
        <v>44</v>
      </c>
      <c r="C147" s="58"/>
      <c r="D147" s="58"/>
      <c r="E147" s="58"/>
      <c r="F147" s="2"/>
      <c r="G147" s="2"/>
      <c r="H147" s="2"/>
      <c r="I147" s="2"/>
      <c r="J147" s="2"/>
      <c r="K147" s="58" t="s">
        <v>60</v>
      </c>
      <c r="L147" s="58"/>
      <c r="M147" s="58"/>
      <c r="N147" s="58"/>
      <c r="O147" s="2"/>
      <c r="P147" s="2"/>
      <c r="Q147" s="2"/>
      <c r="R147" s="2"/>
      <c r="S147" s="2"/>
    </row>
    <row r="148" spans="1:1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>
      <c r="A150" s="23"/>
      <c r="B150" s="65" t="s">
        <v>0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</row>
    <row r="151" spans="1:19">
      <c r="A151" s="23"/>
      <c r="B151" s="65" t="s">
        <v>56</v>
      </c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</row>
    <row r="152" spans="1:19">
      <c r="A152" s="71" t="s">
        <v>45</v>
      </c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</row>
    <row r="153" spans="1:19">
      <c r="A153" s="2"/>
      <c r="B153" s="2"/>
      <c r="C153" s="3"/>
      <c r="D153" s="3"/>
      <c r="E153" s="3"/>
      <c r="F153" s="3"/>
      <c r="G153" s="58" t="s">
        <v>49</v>
      </c>
      <c r="H153" s="60"/>
      <c r="I153" s="60"/>
      <c r="J153" s="60"/>
      <c r="K153" s="60"/>
      <c r="L153" s="60"/>
      <c r="M153" s="2"/>
      <c r="N153" s="2"/>
      <c r="O153" s="2"/>
      <c r="P153" s="2"/>
      <c r="Q153" s="2"/>
      <c r="R153" s="2"/>
      <c r="S153" s="2"/>
    </row>
    <row r="154" spans="1:19">
      <c r="A154" s="2"/>
      <c r="B154" s="2"/>
      <c r="C154" s="60" t="s">
        <v>52</v>
      </c>
      <c r="D154" s="60"/>
      <c r="E154" s="3"/>
      <c r="F154" s="24"/>
      <c r="G154" s="24"/>
      <c r="H154" s="24"/>
      <c r="I154" s="24"/>
      <c r="J154" s="24"/>
      <c r="K154" s="24"/>
      <c r="L154" s="24"/>
      <c r="M154" s="24"/>
      <c r="N154" s="24"/>
      <c r="O154" s="74" t="s">
        <v>63</v>
      </c>
      <c r="P154" s="58"/>
      <c r="Q154" s="58"/>
      <c r="R154" s="58"/>
      <c r="S154" s="58"/>
    </row>
    <row r="155" spans="1:19">
      <c r="A155" s="2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</row>
    <row r="156" spans="1:19">
      <c r="A156" s="61" t="s">
        <v>3</v>
      </c>
      <c r="B156" s="61" t="s">
        <v>4</v>
      </c>
      <c r="C156" s="61" t="s">
        <v>5</v>
      </c>
      <c r="D156" s="61" t="s">
        <v>6</v>
      </c>
      <c r="E156" s="61" t="s">
        <v>7</v>
      </c>
      <c r="F156" s="67" t="s">
        <v>8</v>
      </c>
      <c r="G156" s="72" t="s">
        <v>9</v>
      </c>
      <c r="H156" s="61" t="s">
        <v>10</v>
      </c>
      <c r="I156" s="61"/>
      <c r="J156" s="61"/>
      <c r="K156" s="61"/>
      <c r="L156" s="61"/>
      <c r="M156" s="68" t="s">
        <v>11</v>
      </c>
      <c r="N156" s="69"/>
      <c r="O156" s="69"/>
      <c r="P156" s="70"/>
      <c r="Q156" s="61" t="s">
        <v>12</v>
      </c>
      <c r="R156" s="61" t="s">
        <v>13</v>
      </c>
      <c r="S156" s="64" t="s">
        <v>14</v>
      </c>
    </row>
    <row r="157" spans="1:19" ht="36" customHeight="1">
      <c r="A157" s="61"/>
      <c r="B157" s="63"/>
      <c r="C157" s="61"/>
      <c r="D157" s="61"/>
      <c r="E157" s="61"/>
      <c r="F157" s="67"/>
      <c r="G157" s="73"/>
      <c r="H157" s="4" t="s">
        <v>15</v>
      </c>
      <c r="I157" s="4" t="s">
        <v>16</v>
      </c>
      <c r="J157" s="4" t="s">
        <v>17</v>
      </c>
      <c r="K157" s="4" t="s">
        <v>18</v>
      </c>
      <c r="L157" s="4" t="s">
        <v>19</v>
      </c>
      <c r="M157" s="4" t="s">
        <v>20</v>
      </c>
      <c r="N157" s="4" t="s">
        <v>21</v>
      </c>
      <c r="O157" s="4" t="s">
        <v>22</v>
      </c>
      <c r="P157" s="4" t="s">
        <v>23</v>
      </c>
      <c r="Q157" s="62"/>
      <c r="R157" s="63"/>
      <c r="S157" s="64"/>
    </row>
    <row r="158" spans="1:19">
      <c r="A158" s="25">
        <v>1</v>
      </c>
      <c r="B158" s="26">
        <v>2</v>
      </c>
      <c r="C158" s="25">
        <v>3</v>
      </c>
      <c r="D158" s="25">
        <v>4</v>
      </c>
      <c r="E158" s="25">
        <v>5</v>
      </c>
      <c r="F158" s="25">
        <v>6</v>
      </c>
      <c r="G158" s="25">
        <v>7</v>
      </c>
      <c r="H158" s="25">
        <v>8</v>
      </c>
      <c r="I158" s="25">
        <v>9</v>
      </c>
      <c r="J158" s="25">
        <v>10</v>
      </c>
      <c r="K158" s="25">
        <v>11</v>
      </c>
      <c r="L158" s="25">
        <v>12</v>
      </c>
      <c r="M158" s="25">
        <v>13</v>
      </c>
      <c r="N158" s="25">
        <v>14</v>
      </c>
      <c r="O158" s="25">
        <v>15</v>
      </c>
      <c r="P158" s="25">
        <v>16</v>
      </c>
      <c r="Q158" s="25">
        <v>17</v>
      </c>
      <c r="R158" s="26">
        <v>18</v>
      </c>
      <c r="S158" s="27">
        <v>19</v>
      </c>
    </row>
    <row r="159" spans="1:19">
      <c r="A159" s="7" t="s">
        <v>24</v>
      </c>
      <c r="B159" s="28">
        <f>C159+D159</f>
        <v>67</v>
      </c>
      <c r="C159" s="29"/>
      <c r="D159" s="28">
        <f>E159+F159</f>
        <v>67</v>
      </c>
      <c r="E159" s="28">
        <f>G159+H159+M159</f>
        <v>67</v>
      </c>
      <c r="F159" s="30"/>
      <c r="G159" s="30"/>
      <c r="H159" s="28">
        <f>SUM(I159:L159)</f>
        <v>67</v>
      </c>
      <c r="I159" s="30">
        <v>11</v>
      </c>
      <c r="J159" s="30">
        <v>30</v>
      </c>
      <c r="K159" s="30">
        <v>23</v>
      </c>
      <c r="L159" s="30">
        <v>3</v>
      </c>
      <c r="M159" s="28">
        <f>SUM(N159:P159)</f>
        <v>0</v>
      </c>
      <c r="N159" s="30"/>
      <c r="O159" s="30"/>
      <c r="P159" s="30"/>
      <c r="Q159" s="31">
        <f t="shared" ref="Q159:Q182" si="33">(H159/D159)*100</f>
        <v>100</v>
      </c>
      <c r="R159" s="31">
        <f t="shared" ref="R159:R182" si="34">((J159+I159)/D159)*100</f>
        <v>61.194029850746269</v>
      </c>
      <c r="S159" s="32"/>
    </row>
    <row r="160" spans="1:19">
      <c r="A160" s="12" t="s">
        <v>25</v>
      </c>
      <c r="B160" s="28">
        <f t="shared" ref="B160:B182" si="35">C160+D160</f>
        <v>70</v>
      </c>
      <c r="C160" s="33"/>
      <c r="D160" s="28">
        <f t="shared" ref="D160:D181" si="36">E160+F160</f>
        <v>70</v>
      </c>
      <c r="E160" s="28">
        <f t="shared" ref="E160:E181" si="37">G160+H160+M160</f>
        <v>70</v>
      </c>
      <c r="F160" s="33"/>
      <c r="G160" s="33"/>
      <c r="H160" s="28">
        <f t="shared" ref="H160:H181" si="38">SUM(I160:L160)</f>
        <v>70</v>
      </c>
      <c r="I160" s="33">
        <v>11</v>
      </c>
      <c r="J160" s="33">
        <v>18</v>
      </c>
      <c r="K160" s="33">
        <v>35</v>
      </c>
      <c r="L160" s="33">
        <v>6</v>
      </c>
      <c r="M160" s="28">
        <f t="shared" ref="M160:M181" si="39">SUM(N160:P160)</f>
        <v>0</v>
      </c>
      <c r="N160" s="33"/>
      <c r="O160" s="33"/>
      <c r="P160" s="33"/>
      <c r="Q160" s="31">
        <f t="shared" si="33"/>
        <v>100</v>
      </c>
      <c r="R160" s="31">
        <f t="shared" si="34"/>
        <v>41.428571428571431</v>
      </c>
      <c r="S160" s="32"/>
    </row>
    <row r="161" spans="1:19" ht="21.75">
      <c r="A161" s="12" t="s">
        <v>26</v>
      </c>
      <c r="B161" s="28">
        <f t="shared" si="35"/>
        <v>44</v>
      </c>
      <c r="C161" s="33"/>
      <c r="D161" s="28">
        <f t="shared" si="36"/>
        <v>44</v>
      </c>
      <c r="E161" s="28">
        <f t="shared" si="37"/>
        <v>44</v>
      </c>
      <c r="F161" s="33"/>
      <c r="G161" s="33"/>
      <c r="H161" s="28">
        <f t="shared" si="38"/>
        <v>44</v>
      </c>
      <c r="I161" s="33">
        <v>4</v>
      </c>
      <c r="J161" s="33">
        <v>16</v>
      </c>
      <c r="K161" s="33">
        <v>20</v>
      </c>
      <c r="L161" s="33">
        <v>4</v>
      </c>
      <c r="M161" s="28">
        <f t="shared" si="39"/>
        <v>0</v>
      </c>
      <c r="N161" s="33"/>
      <c r="O161" s="33"/>
      <c r="P161" s="33"/>
      <c r="Q161" s="31">
        <f t="shared" si="33"/>
        <v>100</v>
      </c>
      <c r="R161" s="31">
        <f t="shared" si="34"/>
        <v>45.454545454545453</v>
      </c>
      <c r="S161" s="32"/>
    </row>
    <row r="162" spans="1:19">
      <c r="A162" s="12" t="s">
        <v>74</v>
      </c>
      <c r="B162" s="28">
        <f t="shared" si="35"/>
        <v>118</v>
      </c>
      <c r="C162" s="33"/>
      <c r="D162" s="28">
        <f t="shared" si="36"/>
        <v>118</v>
      </c>
      <c r="E162" s="28">
        <f t="shared" si="37"/>
        <v>118</v>
      </c>
      <c r="F162" s="33"/>
      <c r="G162" s="33"/>
      <c r="H162" s="28">
        <f t="shared" si="38"/>
        <v>118</v>
      </c>
      <c r="I162" s="33">
        <v>22</v>
      </c>
      <c r="J162" s="33">
        <v>31</v>
      </c>
      <c r="K162" s="33">
        <v>56</v>
      </c>
      <c r="L162" s="33">
        <v>9</v>
      </c>
      <c r="M162" s="28">
        <f t="shared" si="39"/>
        <v>0</v>
      </c>
      <c r="N162" s="33"/>
      <c r="O162" s="33"/>
      <c r="P162" s="33"/>
      <c r="Q162" s="31">
        <f t="shared" si="33"/>
        <v>100</v>
      </c>
      <c r="R162" s="31">
        <f t="shared" si="34"/>
        <v>44.915254237288138</v>
      </c>
      <c r="S162" s="32"/>
    </row>
    <row r="163" spans="1:19" ht="21.75">
      <c r="A163" s="12" t="s">
        <v>27</v>
      </c>
      <c r="B163" s="28">
        <f t="shared" si="35"/>
        <v>69</v>
      </c>
      <c r="C163" s="33"/>
      <c r="D163" s="28">
        <f t="shared" si="36"/>
        <v>69</v>
      </c>
      <c r="E163" s="28">
        <f t="shared" si="37"/>
        <v>69</v>
      </c>
      <c r="F163" s="33"/>
      <c r="G163" s="33"/>
      <c r="H163" s="28">
        <f t="shared" si="38"/>
        <v>69</v>
      </c>
      <c r="I163" s="33">
        <v>6</v>
      </c>
      <c r="J163" s="33">
        <v>19</v>
      </c>
      <c r="K163" s="33">
        <v>36</v>
      </c>
      <c r="L163" s="33">
        <v>8</v>
      </c>
      <c r="M163" s="28">
        <f t="shared" si="39"/>
        <v>0</v>
      </c>
      <c r="N163" s="33"/>
      <c r="O163" s="33"/>
      <c r="P163" s="33"/>
      <c r="Q163" s="31">
        <f t="shared" si="33"/>
        <v>100</v>
      </c>
      <c r="R163" s="31">
        <f t="shared" si="34"/>
        <v>36.231884057971016</v>
      </c>
      <c r="S163" s="32"/>
    </row>
    <row r="164" spans="1:19">
      <c r="A164" s="12" t="s">
        <v>28</v>
      </c>
      <c r="B164" s="28">
        <f t="shared" si="35"/>
        <v>45</v>
      </c>
      <c r="C164" s="33"/>
      <c r="D164" s="28">
        <f t="shared" si="36"/>
        <v>45</v>
      </c>
      <c r="E164" s="28">
        <f t="shared" si="37"/>
        <v>45</v>
      </c>
      <c r="F164" s="33"/>
      <c r="G164" s="33"/>
      <c r="H164" s="28">
        <f t="shared" si="38"/>
        <v>45</v>
      </c>
      <c r="I164" s="33">
        <v>5</v>
      </c>
      <c r="J164" s="33">
        <v>6</v>
      </c>
      <c r="K164" s="33">
        <v>32</v>
      </c>
      <c r="L164" s="33">
        <v>2</v>
      </c>
      <c r="M164" s="28">
        <f t="shared" si="39"/>
        <v>0</v>
      </c>
      <c r="N164" s="33"/>
      <c r="O164" s="33"/>
      <c r="P164" s="33"/>
      <c r="Q164" s="31">
        <f t="shared" si="33"/>
        <v>100</v>
      </c>
      <c r="R164" s="31">
        <f t="shared" si="34"/>
        <v>24.444444444444443</v>
      </c>
      <c r="S164" s="32"/>
    </row>
    <row r="165" spans="1:19">
      <c r="A165" s="12" t="s">
        <v>29</v>
      </c>
      <c r="B165" s="28">
        <f t="shared" si="35"/>
        <v>97</v>
      </c>
      <c r="C165" s="33"/>
      <c r="D165" s="28">
        <f t="shared" si="36"/>
        <v>97</v>
      </c>
      <c r="E165" s="28">
        <f t="shared" si="37"/>
        <v>97</v>
      </c>
      <c r="F165" s="33"/>
      <c r="G165" s="33"/>
      <c r="H165" s="28">
        <f t="shared" si="38"/>
        <v>96</v>
      </c>
      <c r="I165" s="33">
        <v>5</v>
      </c>
      <c r="J165" s="33">
        <v>13</v>
      </c>
      <c r="K165" s="33">
        <v>75</v>
      </c>
      <c r="L165" s="33">
        <v>3</v>
      </c>
      <c r="M165" s="28">
        <f t="shared" si="39"/>
        <v>1</v>
      </c>
      <c r="N165" s="33">
        <v>1</v>
      </c>
      <c r="O165" s="33"/>
      <c r="P165" s="33"/>
      <c r="Q165" s="31">
        <f t="shared" si="33"/>
        <v>98.969072164948457</v>
      </c>
      <c r="R165" s="31">
        <f t="shared" si="34"/>
        <v>18.556701030927837</v>
      </c>
      <c r="S165" s="32"/>
    </row>
    <row r="166" spans="1:19">
      <c r="A166" s="12" t="s">
        <v>69</v>
      </c>
      <c r="B166" s="28">
        <f t="shared" si="35"/>
        <v>71</v>
      </c>
      <c r="C166" s="33"/>
      <c r="D166" s="28">
        <f t="shared" si="36"/>
        <v>71</v>
      </c>
      <c r="E166" s="28">
        <f t="shared" si="37"/>
        <v>71</v>
      </c>
      <c r="F166" s="33"/>
      <c r="G166" s="33"/>
      <c r="H166" s="28">
        <f t="shared" si="38"/>
        <v>71</v>
      </c>
      <c r="I166" s="33">
        <v>7</v>
      </c>
      <c r="J166" s="33">
        <v>45</v>
      </c>
      <c r="K166" s="33">
        <v>19</v>
      </c>
      <c r="L166" s="33"/>
      <c r="M166" s="28">
        <f t="shared" si="39"/>
        <v>0</v>
      </c>
      <c r="N166" s="33"/>
      <c r="O166" s="33"/>
      <c r="P166" s="33"/>
      <c r="Q166" s="31">
        <f t="shared" si="33"/>
        <v>100</v>
      </c>
      <c r="R166" s="31">
        <f t="shared" si="34"/>
        <v>73.239436619718319</v>
      </c>
      <c r="S166" s="32"/>
    </row>
    <row r="167" spans="1:19" ht="21.75">
      <c r="A167" s="12" t="s">
        <v>30</v>
      </c>
      <c r="B167" s="28">
        <f t="shared" si="35"/>
        <v>47</v>
      </c>
      <c r="C167" s="33"/>
      <c r="D167" s="28">
        <f t="shared" si="36"/>
        <v>47</v>
      </c>
      <c r="E167" s="28">
        <f t="shared" si="37"/>
        <v>47</v>
      </c>
      <c r="F167" s="33"/>
      <c r="G167" s="33"/>
      <c r="H167" s="28">
        <f t="shared" si="38"/>
        <v>47</v>
      </c>
      <c r="I167" s="33">
        <v>2</v>
      </c>
      <c r="J167" s="33">
        <v>6</v>
      </c>
      <c r="K167" s="33">
        <v>31</v>
      </c>
      <c r="L167" s="33">
        <v>8</v>
      </c>
      <c r="M167" s="28">
        <f t="shared" si="39"/>
        <v>0</v>
      </c>
      <c r="N167" s="33"/>
      <c r="O167" s="33"/>
      <c r="P167" s="33"/>
      <c r="Q167" s="31">
        <f>(H167/D167)*100</f>
        <v>100</v>
      </c>
      <c r="R167" s="31">
        <f>((J167+I167)/D167)*100</f>
        <v>17.021276595744681</v>
      </c>
      <c r="S167" s="32"/>
    </row>
    <row r="168" spans="1:19">
      <c r="A168" s="12" t="s">
        <v>31</v>
      </c>
      <c r="B168" s="28">
        <f t="shared" si="35"/>
        <v>53</v>
      </c>
      <c r="C168" s="33"/>
      <c r="D168" s="28">
        <f t="shared" si="36"/>
        <v>53</v>
      </c>
      <c r="E168" s="28">
        <f t="shared" si="37"/>
        <v>53</v>
      </c>
      <c r="F168" s="33"/>
      <c r="G168" s="33"/>
      <c r="H168" s="28">
        <f t="shared" si="38"/>
        <v>52</v>
      </c>
      <c r="I168" s="33">
        <v>1</v>
      </c>
      <c r="J168" s="33">
        <v>12</v>
      </c>
      <c r="K168" s="33">
        <v>39</v>
      </c>
      <c r="L168" s="33"/>
      <c r="M168" s="28">
        <f t="shared" si="39"/>
        <v>1</v>
      </c>
      <c r="N168" s="33">
        <v>1</v>
      </c>
      <c r="O168" s="33"/>
      <c r="P168" s="33"/>
      <c r="Q168" s="31">
        <f t="shared" si="33"/>
        <v>98.113207547169807</v>
      </c>
      <c r="R168" s="31">
        <f t="shared" si="34"/>
        <v>24.528301886792452</v>
      </c>
      <c r="S168" s="32"/>
    </row>
    <row r="169" spans="1:19">
      <c r="A169" s="12" t="s">
        <v>32</v>
      </c>
      <c r="B169" s="28">
        <f t="shared" si="35"/>
        <v>83</v>
      </c>
      <c r="C169" s="33"/>
      <c r="D169" s="28">
        <f t="shared" si="36"/>
        <v>83</v>
      </c>
      <c r="E169" s="28">
        <f t="shared" si="37"/>
        <v>83</v>
      </c>
      <c r="F169" s="33"/>
      <c r="G169" s="33"/>
      <c r="H169" s="28">
        <f t="shared" si="38"/>
        <v>82</v>
      </c>
      <c r="I169" s="33">
        <v>3</v>
      </c>
      <c r="J169" s="33">
        <v>25</v>
      </c>
      <c r="K169" s="33">
        <v>46</v>
      </c>
      <c r="L169" s="33">
        <v>8</v>
      </c>
      <c r="M169" s="28">
        <f t="shared" si="39"/>
        <v>1</v>
      </c>
      <c r="N169" s="33"/>
      <c r="O169" s="33">
        <v>1</v>
      </c>
      <c r="P169" s="33"/>
      <c r="Q169" s="31">
        <f t="shared" si="33"/>
        <v>98.795180722891558</v>
      </c>
      <c r="R169" s="31">
        <f t="shared" si="34"/>
        <v>33.734939759036145</v>
      </c>
      <c r="S169" s="32"/>
    </row>
    <row r="170" spans="1:19">
      <c r="A170" s="12" t="s">
        <v>33</v>
      </c>
      <c r="B170" s="28">
        <f t="shared" si="35"/>
        <v>185</v>
      </c>
      <c r="C170" s="33"/>
      <c r="D170" s="28">
        <f t="shared" si="36"/>
        <v>185</v>
      </c>
      <c r="E170" s="28">
        <f t="shared" si="37"/>
        <v>183</v>
      </c>
      <c r="F170" s="33">
        <v>2</v>
      </c>
      <c r="G170" s="33"/>
      <c r="H170" s="28">
        <f t="shared" si="38"/>
        <v>183</v>
      </c>
      <c r="I170" s="33">
        <v>35</v>
      </c>
      <c r="J170" s="33">
        <v>74</v>
      </c>
      <c r="K170" s="33">
        <v>54</v>
      </c>
      <c r="L170" s="33">
        <v>20</v>
      </c>
      <c r="M170" s="28">
        <f t="shared" si="39"/>
        <v>0</v>
      </c>
      <c r="N170" s="33"/>
      <c r="O170" s="33"/>
      <c r="P170" s="33"/>
      <c r="Q170" s="31">
        <f t="shared" si="33"/>
        <v>98.918918918918919</v>
      </c>
      <c r="R170" s="31">
        <f t="shared" si="34"/>
        <v>58.918918918918919</v>
      </c>
      <c r="S170" s="32"/>
    </row>
    <row r="171" spans="1:19" ht="15" customHeight="1">
      <c r="A171" s="12" t="s">
        <v>34</v>
      </c>
      <c r="B171" s="28">
        <f t="shared" si="35"/>
        <v>52</v>
      </c>
      <c r="C171" s="33"/>
      <c r="D171" s="28">
        <f t="shared" si="36"/>
        <v>52</v>
      </c>
      <c r="E171" s="28">
        <f t="shared" si="37"/>
        <v>52</v>
      </c>
      <c r="F171" s="33"/>
      <c r="G171" s="33"/>
      <c r="H171" s="28">
        <f t="shared" si="38"/>
        <v>52</v>
      </c>
      <c r="I171" s="33">
        <v>9</v>
      </c>
      <c r="J171" s="33">
        <v>18</v>
      </c>
      <c r="K171" s="33">
        <v>14</v>
      </c>
      <c r="L171" s="33">
        <v>11</v>
      </c>
      <c r="M171" s="28">
        <f t="shared" si="39"/>
        <v>0</v>
      </c>
      <c r="N171" s="33"/>
      <c r="O171" s="33"/>
      <c r="P171" s="33"/>
      <c r="Q171" s="31">
        <f t="shared" si="33"/>
        <v>100</v>
      </c>
      <c r="R171" s="31">
        <f t="shared" si="34"/>
        <v>51.923076923076927</v>
      </c>
      <c r="S171" s="32"/>
    </row>
    <row r="172" spans="1:19" ht="24" customHeight="1">
      <c r="A172" s="12" t="s">
        <v>75</v>
      </c>
      <c r="B172" s="28">
        <f t="shared" si="35"/>
        <v>45</v>
      </c>
      <c r="C172" s="33"/>
      <c r="D172" s="28">
        <f t="shared" si="36"/>
        <v>45</v>
      </c>
      <c r="E172" s="28">
        <f t="shared" si="37"/>
        <v>45</v>
      </c>
      <c r="F172" s="33"/>
      <c r="G172" s="33"/>
      <c r="H172" s="28">
        <f t="shared" si="38"/>
        <v>45</v>
      </c>
      <c r="I172" s="33">
        <v>11</v>
      </c>
      <c r="J172" s="33">
        <v>10</v>
      </c>
      <c r="K172" s="33">
        <v>16</v>
      </c>
      <c r="L172" s="33">
        <v>8</v>
      </c>
      <c r="M172" s="28">
        <f t="shared" si="39"/>
        <v>0</v>
      </c>
      <c r="N172" s="33"/>
      <c r="O172" s="33"/>
      <c r="P172" s="33"/>
      <c r="Q172" s="31">
        <f t="shared" si="33"/>
        <v>100</v>
      </c>
      <c r="R172" s="31">
        <f t="shared" si="34"/>
        <v>46.666666666666664</v>
      </c>
      <c r="S172" s="32"/>
    </row>
    <row r="173" spans="1:19">
      <c r="A173" s="12" t="s">
        <v>35</v>
      </c>
      <c r="B173" s="28">
        <f t="shared" si="35"/>
        <v>99</v>
      </c>
      <c r="C173" s="33"/>
      <c r="D173" s="28">
        <f t="shared" si="36"/>
        <v>99</v>
      </c>
      <c r="E173" s="28">
        <f t="shared" si="37"/>
        <v>95</v>
      </c>
      <c r="F173" s="33">
        <v>4</v>
      </c>
      <c r="G173" s="33"/>
      <c r="H173" s="28">
        <f t="shared" si="38"/>
        <v>93</v>
      </c>
      <c r="I173" s="33">
        <v>6</v>
      </c>
      <c r="J173" s="33">
        <v>29</v>
      </c>
      <c r="K173" s="33">
        <v>51</v>
      </c>
      <c r="L173" s="33">
        <v>7</v>
      </c>
      <c r="M173" s="28">
        <f t="shared" si="39"/>
        <v>2</v>
      </c>
      <c r="N173" s="33">
        <v>2</v>
      </c>
      <c r="O173" s="33"/>
      <c r="P173" s="33"/>
      <c r="Q173" s="31">
        <f t="shared" si="33"/>
        <v>93.939393939393938</v>
      </c>
      <c r="R173" s="31">
        <f t="shared" si="34"/>
        <v>35.353535353535356</v>
      </c>
      <c r="S173" s="32"/>
    </row>
    <row r="174" spans="1:19">
      <c r="A174" s="12" t="s">
        <v>36</v>
      </c>
      <c r="B174" s="28">
        <f t="shared" si="35"/>
        <v>91</v>
      </c>
      <c r="C174" s="33"/>
      <c r="D174" s="28">
        <f t="shared" si="36"/>
        <v>91</v>
      </c>
      <c r="E174" s="28">
        <f t="shared" si="37"/>
        <v>91</v>
      </c>
      <c r="F174" s="33"/>
      <c r="G174" s="33"/>
      <c r="H174" s="28">
        <f t="shared" si="38"/>
        <v>91</v>
      </c>
      <c r="I174" s="33">
        <v>12</v>
      </c>
      <c r="J174" s="33">
        <v>22</v>
      </c>
      <c r="K174" s="33">
        <v>29</v>
      </c>
      <c r="L174" s="33">
        <v>28</v>
      </c>
      <c r="M174" s="28">
        <f t="shared" si="39"/>
        <v>0</v>
      </c>
      <c r="N174" s="33"/>
      <c r="O174" s="33"/>
      <c r="P174" s="33"/>
      <c r="Q174" s="31">
        <f t="shared" si="33"/>
        <v>100</v>
      </c>
      <c r="R174" s="31">
        <f t="shared" si="34"/>
        <v>37.362637362637365</v>
      </c>
      <c r="S174" s="32"/>
    </row>
    <row r="175" spans="1:19" ht="21.75">
      <c r="A175" s="12" t="s">
        <v>77</v>
      </c>
      <c r="B175" s="28">
        <f t="shared" si="35"/>
        <v>53</v>
      </c>
      <c r="C175" s="33"/>
      <c r="D175" s="28">
        <f t="shared" si="36"/>
        <v>53</v>
      </c>
      <c r="E175" s="28">
        <f t="shared" si="37"/>
        <v>53</v>
      </c>
      <c r="F175" s="33"/>
      <c r="G175" s="33"/>
      <c r="H175" s="28">
        <f t="shared" si="38"/>
        <v>52</v>
      </c>
      <c r="I175" s="33"/>
      <c r="J175" s="33">
        <v>10</v>
      </c>
      <c r="K175" s="33">
        <v>30</v>
      </c>
      <c r="L175" s="33">
        <v>12</v>
      </c>
      <c r="M175" s="28">
        <f t="shared" si="39"/>
        <v>1</v>
      </c>
      <c r="N175" s="33"/>
      <c r="O175" s="33"/>
      <c r="P175" s="33">
        <v>1</v>
      </c>
      <c r="Q175" s="31">
        <f t="shared" si="33"/>
        <v>98.113207547169807</v>
      </c>
      <c r="R175" s="31">
        <f t="shared" si="34"/>
        <v>18.867924528301888</v>
      </c>
      <c r="S175" s="32"/>
    </row>
    <row r="176" spans="1:19">
      <c r="A176" s="12" t="s">
        <v>38</v>
      </c>
      <c r="B176" s="28">
        <f t="shared" si="35"/>
        <v>130</v>
      </c>
      <c r="C176" s="33"/>
      <c r="D176" s="28">
        <f t="shared" si="36"/>
        <v>130</v>
      </c>
      <c r="E176" s="28">
        <f t="shared" si="37"/>
        <v>130</v>
      </c>
      <c r="F176" s="33"/>
      <c r="G176" s="33"/>
      <c r="H176" s="28">
        <f t="shared" si="38"/>
        <v>130</v>
      </c>
      <c r="I176" s="33">
        <v>20</v>
      </c>
      <c r="J176" s="33">
        <v>45</v>
      </c>
      <c r="K176" s="33">
        <v>65</v>
      </c>
      <c r="L176" s="33"/>
      <c r="M176" s="28">
        <f t="shared" si="39"/>
        <v>0</v>
      </c>
      <c r="N176" s="33"/>
      <c r="O176" s="33"/>
      <c r="P176" s="33"/>
      <c r="Q176" s="31">
        <f t="shared" si="33"/>
        <v>100</v>
      </c>
      <c r="R176" s="31">
        <f t="shared" si="34"/>
        <v>50</v>
      </c>
      <c r="S176" s="32"/>
    </row>
    <row r="177" spans="1:19">
      <c r="A177" s="12" t="s">
        <v>39</v>
      </c>
      <c r="B177" s="28">
        <f t="shared" si="35"/>
        <v>113</v>
      </c>
      <c r="C177" s="33"/>
      <c r="D177" s="28">
        <f t="shared" si="36"/>
        <v>113</v>
      </c>
      <c r="E177" s="28">
        <f t="shared" si="37"/>
        <v>113</v>
      </c>
      <c r="F177" s="33"/>
      <c r="G177" s="33"/>
      <c r="H177" s="28">
        <f t="shared" si="38"/>
        <v>112</v>
      </c>
      <c r="I177" s="33">
        <v>4</v>
      </c>
      <c r="J177" s="33">
        <v>36</v>
      </c>
      <c r="K177" s="33">
        <v>52</v>
      </c>
      <c r="L177" s="33">
        <v>20</v>
      </c>
      <c r="M177" s="28">
        <f t="shared" si="39"/>
        <v>1</v>
      </c>
      <c r="N177" s="33"/>
      <c r="O177" s="33">
        <v>1</v>
      </c>
      <c r="P177" s="33"/>
      <c r="Q177" s="31">
        <f t="shared" si="33"/>
        <v>99.115044247787608</v>
      </c>
      <c r="R177" s="31">
        <f t="shared" si="34"/>
        <v>35.398230088495573</v>
      </c>
      <c r="S177" s="32"/>
    </row>
    <row r="178" spans="1:19">
      <c r="A178" s="12" t="s">
        <v>40</v>
      </c>
      <c r="B178" s="28">
        <f t="shared" si="35"/>
        <v>56</v>
      </c>
      <c r="C178" s="33"/>
      <c r="D178" s="28">
        <f t="shared" si="36"/>
        <v>56</v>
      </c>
      <c r="E178" s="28">
        <f t="shared" si="37"/>
        <v>56</v>
      </c>
      <c r="F178" s="33"/>
      <c r="G178" s="33"/>
      <c r="H178" s="28">
        <f t="shared" si="38"/>
        <v>56</v>
      </c>
      <c r="I178" s="33">
        <v>10</v>
      </c>
      <c r="J178" s="33">
        <v>23</v>
      </c>
      <c r="K178" s="33">
        <v>22</v>
      </c>
      <c r="L178" s="33">
        <v>1</v>
      </c>
      <c r="M178" s="28">
        <f t="shared" si="39"/>
        <v>0</v>
      </c>
      <c r="N178" s="33"/>
      <c r="O178" s="33"/>
      <c r="P178" s="33"/>
      <c r="Q178" s="31">
        <f t="shared" si="33"/>
        <v>100</v>
      </c>
      <c r="R178" s="31">
        <f t="shared" si="34"/>
        <v>58.928571428571431</v>
      </c>
      <c r="S178" s="32"/>
    </row>
    <row r="179" spans="1:19">
      <c r="A179" s="12" t="s">
        <v>41</v>
      </c>
      <c r="B179" s="28">
        <f t="shared" si="35"/>
        <v>70</v>
      </c>
      <c r="C179" s="33"/>
      <c r="D179" s="28">
        <f t="shared" si="36"/>
        <v>70</v>
      </c>
      <c r="E179" s="28">
        <f t="shared" si="37"/>
        <v>70</v>
      </c>
      <c r="F179" s="33"/>
      <c r="G179" s="33"/>
      <c r="H179" s="28">
        <f t="shared" si="38"/>
        <v>70</v>
      </c>
      <c r="I179" s="33">
        <v>15</v>
      </c>
      <c r="J179" s="33">
        <v>13</v>
      </c>
      <c r="K179" s="33">
        <v>42</v>
      </c>
      <c r="L179" s="33"/>
      <c r="M179" s="28">
        <f t="shared" si="39"/>
        <v>0</v>
      </c>
      <c r="N179" s="33"/>
      <c r="O179" s="33"/>
      <c r="P179" s="33"/>
      <c r="Q179" s="31">
        <f t="shared" si="33"/>
        <v>100</v>
      </c>
      <c r="R179" s="31">
        <f t="shared" si="34"/>
        <v>40</v>
      </c>
      <c r="S179" s="32"/>
    </row>
    <row r="180" spans="1:19">
      <c r="A180" s="12" t="s">
        <v>71</v>
      </c>
      <c r="B180" s="28">
        <f t="shared" si="35"/>
        <v>119</v>
      </c>
      <c r="C180" s="33"/>
      <c r="D180" s="28">
        <f t="shared" si="36"/>
        <v>119</v>
      </c>
      <c r="E180" s="28">
        <f t="shared" si="37"/>
        <v>119</v>
      </c>
      <c r="F180" s="33"/>
      <c r="G180" s="33"/>
      <c r="H180" s="28">
        <f t="shared" si="38"/>
        <v>118</v>
      </c>
      <c r="I180" s="33">
        <v>2</v>
      </c>
      <c r="J180" s="33">
        <v>33</v>
      </c>
      <c r="K180" s="33">
        <v>65</v>
      </c>
      <c r="L180" s="33">
        <v>18</v>
      </c>
      <c r="M180" s="28">
        <f t="shared" si="39"/>
        <v>1</v>
      </c>
      <c r="N180" s="33">
        <v>1</v>
      </c>
      <c r="O180" s="33"/>
      <c r="P180" s="33"/>
      <c r="Q180" s="31">
        <f t="shared" si="33"/>
        <v>99.159663865546221</v>
      </c>
      <c r="R180" s="31">
        <f t="shared" si="34"/>
        <v>29.411764705882355</v>
      </c>
      <c r="S180" s="32"/>
    </row>
    <row r="181" spans="1:19">
      <c r="A181" s="12" t="s">
        <v>72</v>
      </c>
      <c r="B181" s="28">
        <f t="shared" si="35"/>
        <v>31</v>
      </c>
      <c r="C181" s="33"/>
      <c r="D181" s="28">
        <f t="shared" si="36"/>
        <v>31</v>
      </c>
      <c r="E181" s="28">
        <f t="shared" si="37"/>
        <v>31</v>
      </c>
      <c r="F181" s="33"/>
      <c r="G181" s="33"/>
      <c r="H181" s="28">
        <f t="shared" si="38"/>
        <v>31</v>
      </c>
      <c r="I181" s="33">
        <v>2</v>
      </c>
      <c r="J181" s="33">
        <v>15</v>
      </c>
      <c r="K181" s="33">
        <v>14</v>
      </c>
      <c r="L181" s="33"/>
      <c r="M181" s="28">
        <f t="shared" si="39"/>
        <v>0</v>
      </c>
      <c r="N181" s="33"/>
      <c r="O181" s="33"/>
      <c r="P181" s="33"/>
      <c r="Q181" s="31">
        <f t="shared" si="33"/>
        <v>100</v>
      </c>
      <c r="R181" s="31">
        <f t="shared" si="34"/>
        <v>54.838709677419352</v>
      </c>
      <c r="S181" s="32"/>
    </row>
    <row r="182" spans="1:19">
      <c r="A182" s="36" t="s">
        <v>42</v>
      </c>
      <c r="B182" s="37">
        <f t="shared" si="35"/>
        <v>1808</v>
      </c>
      <c r="C182" s="38">
        <f>SUM(C159:C179)</f>
        <v>0</v>
      </c>
      <c r="D182" s="38">
        <f>E182+F182</f>
        <v>1808</v>
      </c>
      <c r="E182" s="38">
        <f>G182+H182+M182</f>
        <v>1802</v>
      </c>
      <c r="F182" s="38">
        <f>SUM(F159:F181)</f>
        <v>6</v>
      </c>
      <c r="G182" s="38">
        <f>SUM(G159:G181)</f>
        <v>0</v>
      </c>
      <c r="H182" s="38">
        <f>I182+J182+K182+L182</f>
        <v>1794</v>
      </c>
      <c r="I182" s="38">
        <f>SUM(I159:I181)</f>
        <v>203</v>
      </c>
      <c r="J182" s="38">
        <f>SUM(J159:J181)</f>
        <v>549</v>
      </c>
      <c r="K182" s="38">
        <f>SUM(K159:K181)</f>
        <v>866</v>
      </c>
      <c r="L182" s="38">
        <f>SUM(L159:L181)</f>
        <v>176</v>
      </c>
      <c r="M182" s="38">
        <f>N182+O182+P182</f>
        <v>8</v>
      </c>
      <c r="N182" s="38">
        <f>SUM(N159:N181)</f>
        <v>5</v>
      </c>
      <c r="O182" s="38">
        <f>SUM(O159:O179)</f>
        <v>2</v>
      </c>
      <c r="P182" s="38">
        <f>SUM(P159:P179)</f>
        <v>1</v>
      </c>
      <c r="Q182" s="39">
        <f t="shared" si="33"/>
        <v>99.225663716814154</v>
      </c>
      <c r="R182" s="39">
        <f t="shared" si="34"/>
        <v>41.592920353982301</v>
      </c>
      <c r="S182" s="32"/>
    </row>
    <row r="183" spans="1:19" ht="22.5">
      <c r="A183" s="40" t="s">
        <v>43</v>
      </c>
      <c r="B183" s="41"/>
      <c r="C183" s="41"/>
      <c r="D183" s="42">
        <f>(D182/B182)*100</f>
        <v>100</v>
      </c>
      <c r="E183" s="42">
        <f>(E182/D182)*100</f>
        <v>99.66814159292035</v>
      </c>
      <c r="F183" s="42">
        <f>(F182/D182)*100</f>
        <v>0.33185840707964603</v>
      </c>
      <c r="G183" s="42">
        <f>(G182/D182)*100</f>
        <v>0</v>
      </c>
      <c r="H183" s="42">
        <f>(H182/D182)*100</f>
        <v>99.225663716814154</v>
      </c>
      <c r="I183" s="42">
        <f>(I182/D182)*100</f>
        <v>11.227876106194689</v>
      </c>
      <c r="J183" s="42">
        <f>(J182/D182)*100</f>
        <v>30.365044247787608</v>
      </c>
      <c r="K183" s="42">
        <f>(K182/D182)*100</f>
        <v>47.898230088495573</v>
      </c>
      <c r="L183" s="42">
        <f>(L182/D182)*100</f>
        <v>9.7345132743362832</v>
      </c>
      <c r="M183" s="42">
        <f>(M182/D182)*100</f>
        <v>0.44247787610619471</v>
      </c>
      <c r="N183" s="42">
        <f>(N182/D182)*100</f>
        <v>0.27654867256637167</v>
      </c>
      <c r="O183" s="42">
        <f>(O182/D182)*100</f>
        <v>0.11061946902654868</v>
      </c>
      <c r="P183" s="42">
        <f>(P182/D182)*100</f>
        <v>5.5309734513274339E-2</v>
      </c>
      <c r="Q183" s="43"/>
      <c r="R183" s="43"/>
      <c r="S183" s="32"/>
    </row>
    <row r="184" spans="1:19">
      <c r="A184" s="2"/>
      <c r="B184" s="58" t="s">
        <v>44</v>
      </c>
      <c r="C184" s="58"/>
      <c r="D184" s="58"/>
      <c r="E184" s="58"/>
      <c r="F184" s="2"/>
      <c r="G184" s="2"/>
      <c r="H184" s="2"/>
      <c r="I184" s="2"/>
      <c r="J184" s="2"/>
      <c r="K184" s="58" t="s">
        <v>60</v>
      </c>
      <c r="L184" s="58"/>
      <c r="M184" s="58"/>
      <c r="N184" s="58"/>
      <c r="O184" s="2"/>
      <c r="P184" s="2"/>
      <c r="Q184" s="2"/>
      <c r="R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>
      <c r="A188" s="23"/>
      <c r="B188" s="65" t="s">
        <v>0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</row>
    <row r="189" spans="1:19">
      <c r="A189" s="23"/>
      <c r="B189" s="65" t="s">
        <v>56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</row>
    <row r="190" spans="1:19">
      <c r="A190" s="71" t="s">
        <v>45</v>
      </c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</row>
    <row r="191" spans="1:19">
      <c r="A191" s="2"/>
      <c r="B191" s="2"/>
      <c r="C191" s="3"/>
      <c r="D191" s="3"/>
      <c r="E191" s="3"/>
      <c r="F191" s="3"/>
      <c r="G191" s="58" t="s">
        <v>53</v>
      </c>
      <c r="H191" s="60"/>
      <c r="I191" s="60"/>
      <c r="J191" s="60"/>
      <c r="K191" s="60"/>
      <c r="L191" s="60"/>
      <c r="M191" s="2"/>
      <c r="N191" s="2"/>
      <c r="O191" s="2"/>
      <c r="P191" s="2"/>
      <c r="Q191" s="2"/>
      <c r="R191" s="2"/>
      <c r="S191" s="2"/>
    </row>
    <row r="192" spans="1:19">
      <c r="A192" s="1"/>
      <c r="B192" s="1"/>
      <c r="C192" s="75" t="s">
        <v>54</v>
      </c>
      <c r="D192" s="75"/>
      <c r="E192" s="45"/>
      <c r="F192" s="46"/>
      <c r="G192" s="46"/>
      <c r="H192" s="46"/>
      <c r="I192" s="46"/>
      <c r="J192" s="46"/>
      <c r="K192" s="46"/>
      <c r="L192" s="46"/>
      <c r="M192" s="46"/>
      <c r="N192" s="46"/>
      <c r="O192" s="74" t="s">
        <v>62</v>
      </c>
      <c r="P192" s="58"/>
      <c r="Q192" s="58"/>
      <c r="R192" s="58"/>
      <c r="S192" s="58"/>
    </row>
    <row r="193" spans="1:19">
      <c r="A193" s="1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</row>
    <row r="194" spans="1:19">
      <c r="A194" s="61" t="s">
        <v>3</v>
      </c>
      <c r="B194" s="61" t="s">
        <v>4</v>
      </c>
      <c r="C194" s="61" t="s">
        <v>5</v>
      </c>
      <c r="D194" s="61" t="s">
        <v>6</v>
      </c>
      <c r="E194" s="61" t="s">
        <v>7</v>
      </c>
      <c r="F194" s="67" t="s">
        <v>8</v>
      </c>
      <c r="G194" s="72" t="s">
        <v>9</v>
      </c>
      <c r="H194" s="61" t="s">
        <v>10</v>
      </c>
      <c r="I194" s="61"/>
      <c r="J194" s="61"/>
      <c r="K194" s="61"/>
      <c r="L194" s="61"/>
      <c r="M194" s="68" t="s">
        <v>11</v>
      </c>
      <c r="N194" s="69"/>
      <c r="O194" s="69"/>
      <c r="P194" s="70"/>
      <c r="Q194" s="61" t="s">
        <v>12</v>
      </c>
      <c r="R194" s="61" t="s">
        <v>13</v>
      </c>
      <c r="S194" s="64" t="s">
        <v>14</v>
      </c>
    </row>
    <row r="195" spans="1:19" ht="35.25" customHeight="1">
      <c r="A195" s="61"/>
      <c r="B195" s="63"/>
      <c r="C195" s="61"/>
      <c r="D195" s="61"/>
      <c r="E195" s="61"/>
      <c r="F195" s="67"/>
      <c r="G195" s="73"/>
      <c r="H195" s="4" t="s">
        <v>15</v>
      </c>
      <c r="I195" s="4" t="s">
        <v>16</v>
      </c>
      <c r="J195" s="4" t="s">
        <v>17</v>
      </c>
      <c r="K195" s="4" t="s">
        <v>18</v>
      </c>
      <c r="L195" s="4" t="s">
        <v>19</v>
      </c>
      <c r="M195" s="4" t="s">
        <v>20</v>
      </c>
      <c r="N195" s="4" t="s">
        <v>21</v>
      </c>
      <c r="O195" s="4" t="s">
        <v>22</v>
      </c>
      <c r="P195" s="4" t="s">
        <v>23</v>
      </c>
      <c r="Q195" s="62"/>
      <c r="R195" s="63"/>
      <c r="S195" s="64"/>
    </row>
    <row r="196" spans="1:19">
      <c r="A196" s="25">
        <v>1</v>
      </c>
      <c r="B196" s="26">
        <v>2</v>
      </c>
      <c r="C196" s="25">
        <v>3</v>
      </c>
      <c r="D196" s="25">
        <v>4</v>
      </c>
      <c r="E196" s="25">
        <v>5</v>
      </c>
      <c r="F196" s="25">
        <v>6</v>
      </c>
      <c r="G196" s="25">
        <v>7</v>
      </c>
      <c r="H196" s="25">
        <v>8</v>
      </c>
      <c r="I196" s="25">
        <v>9</v>
      </c>
      <c r="J196" s="25">
        <v>10</v>
      </c>
      <c r="K196" s="25">
        <v>11</v>
      </c>
      <c r="L196" s="25">
        <v>12</v>
      </c>
      <c r="M196" s="25">
        <v>13</v>
      </c>
      <c r="N196" s="25">
        <v>14</v>
      </c>
      <c r="O196" s="25">
        <v>15</v>
      </c>
      <c r="P196" s="25">
        <v>16</v>
      </c>
      <c r="Q196" s="25">
        <v>17</v>
      </c>
      <c r="R196" s="26">
        <v>18</v>
      </c>
      <c r="S196" s="27">
        <v>19</v>
      </c>
    </row>
    <row r="197" spans="1:19">
      <c r="A197" s="7" t="s">
        <v>24</v>
      </c>
      <c r="B197" s="28">
        <f>C197+D197</f>
        <v>48</v>
      </c>
      <c r="C197" s="29"/>
      <c r="D197" s="28">
        <f>E197+F197</f>
        <v>48</v>
      </c>
      <c r="E197" s="28">
        <f>G197+H197+M197</f>
        <v>48</v>
      </c>
      <c r="F197" s="30"/>
      <c r="G197" s="30"/>
      <c r="H197" s="28">
        <f>SUM(I197:L197)</f>
        <v>48</v>
      </c>
      <c r="I197" s="30">
        <v>43</v>
      </c>
      <c r="J197" s="30">
        <v>4</v>
      </c>
      <c r="K197" s="30"/>
      <c r="L197" s="30">
        <v>1</v>
      </c>
      <c r="M197" s="28">
        <f>N197+O197+P197</f>
        <v>0</v>
      </c>
      <c r="N197" s="30"/>
      <c r="O197" s="30"/>
      <c r="P197" s="30"/>
      <c r="Q197" s="31">
        <f t="shared" ref="Q197:Q213" si="40">(H197/D197)*100</f>
        <v>100</v>
      </c>
      <c r="R197" s="31">
        <f t="shared" ref="R197:R218" si="41">((J197+I197)/D197)*100</f>
        <v>97.916666666666657</v>
      </c>
      <c r="S197" s="32"/>
    </row>
    <row r="198" spans="1:19">
      <c r="A198" s="12" t="s">
        <v>25</v>
      </c>
      <c r="B198" s="28">
        <f t="shared" ref="B198:B218" si="42">C198+D198</f>
        <v>0</v>
      </c>
      <c r="C198" s="33"/>
      <c r="D198" s="28">
        <f t="shared" ref="D198:D217" si="43">E198+F198</f>
        <v>0</v>
      </c>
      <c r="E198" s="28">
        <f t="shared" ref="E198:E217" si="44">G198+H198+M198</f>
        <v>0</v>
      </c>
      <c r="F198" s="33"/>
      <c r="G198" s="33"/>
      <c r="H198" s="28">
        <f t="shared" ref="H198:H217" si="45">SUM(I198:L198)</f>
        <v>0</v>
      </c>
      <c r="I198" s="33"/>
      <c r="J198" s="33"/>
      <c r="K198" s="33"/>
      <c r="L198" s="33"/>
      <c r="M198" s="28">
        <f t="shared" ref="M198:M217" si="46">SUM(N198:P198)</f>
        <v>0</v>
      </c>
      <c r="N198" s="33"/>
      <c r="O198" s="33"/>
      <c r="P198" s="33"/>
      <c r="Q198" s="31" t="e">
        <f t="shared" si="40"/>
        <v>#DIV/0!</v>
      </c>
      <c r="R198" s="31" t="e">
        <f t="shared" si="41"/>
        <v>#DIV/0!</v>
      </c>
      <c r="S198" s="32"/>
    </row>
    <row r="199" spans="1:19" ht="21.75">
      <c r="A199" s="12" t="s">
        <v>26</v>
      </c>
      <c r="B199" s="28">
        <f t="shared" si="42"/>
        <v>47</v>
      </c>
      <c r="C199" s="33"/>
      <c r="D199" s="28">
        <f t="shared" si="43"/>
        <v>47</v>
      </c>
      <c r="E199" s="28">
        <f t="shared" si="44"/>
        <v>47</v>
      </c>
      <c r="F199" s="33"/>
      <c r="G199" s="33"/>
      <c r="H199" s="28">
        <f t="shared" si="45"/>
        <v>47</v>
      </c>
      <c r="I199" s="33">
        <v>9</v>
      </c>
      <c r="J199" s="33">
        <v>33</v>
      </c>
      <c r="K199" s="33">
        <v>5</v>
      </c>
      <c r="L199" s="33"/>
      <c r="M199" s="28">
        <f t="shared" si="46"/>
        <v>0</v>
      </c>
      <c r="N199" s="33"/>
      <c r="O199" s="33"/>
      <c r="P199" s="33"/>
      <c r="Q199" s="31">
        <f t="shared" si="40"/>
        <v>100</v>
      </c>
      <c r="R199" s="31">
        <f t="shared" si="41"/>
        <v>89.361702127659569</v>
      </c>
      <c r="S199" s="32"/>
    </row>
    <row r="200" spans="1:19">
      <c r="A200" s="12" t="s">
        <v>74</v>
      </c>
      <c r="B200" s="28">
        <f t="shared" si="42"/>
        <v>111</v>
      </c>
      <c r="C200" s="33"/>
      <c r="D200" s="28">
        <f t="shared" si="43"/>
        <v>111</v>
      </c>
      <c r="E200" s="28">
        <f t="shared" si="44"/>
        <v>111</v>
      </c>
      <c r="F200" s="33"/>
      <c r="G200" s="33"/>
      <c r="H200" s="28">
        <f t="shared" si="45"/>
        <v>110</v>
      </c>
      <c r="I200" s="33">
        <v>27</v>
      </c>
      <c r="J200" s="33">
        <v>20</v>
      </c>
      <c r="K200" s="33">
        <v>60</v>
      </c>
      <c r="L200" s="33">
        <v>3</v>
      </c>
      <c r="M200" s="28">
        <f t="shared" si="46"/>
        <v>1</v>
      </c>
      <c r="N200" s="33"/>
      <c r="O200" s="33"/>
      <c r="P200" s="33">
        <v>1</v>
      </c>
      <c r="Q200" s="31">
        <f t="shared" si="40"/>
        <v>99.099099099099092</v>
      </c>
      <c r="R200" s="31">
        <f t="shared" si="41"/>
        <v>42.342342342342342</v>
      </c>
      <c r="S200" s="32"/>
    </row>
    <row r="201" spans="1:19" ht="21.75">
      <c r="A201" s="12" t="s">
        <v>27</v>
      </c>
      <c r="B201" s="28">
        <f t="shared" si="42"/>
        <v>49</v>
      </c>
      <c r="C201" s="33"/>
      <c r="D201" s="28">
        <f t="shared" si="43"/>
        <v>49</v>
      </c>
      <c r="E201" s="28">
        <f t="shared" si="44"/>
        <v>49</v>
      </c>
      <c r="F201" s="33"/>
      <c r="G201" s="33"/>
      <c r="H201" s="28">
        <f t="shared" si="45"/>
        <v>49</v>
      </c>
      <c r="I201" s="33">
        <v>31</v>
      </c>
      <c r="J201" s="33">
        <v>15</v>
      </c>
      <c r="K201" s="33">
        <v>3</v>
      </c>
      <c r="L201" s="33"/>
      <c r="M201" s="28">
        <f t="shared" si="46"/>
        <v>0</v>
      </c>
      <c r="N201" s="33"/>
      <c r="O201" s="33"/>
      <c r="P201" s="33"/>
      <c r="Q201" s="31">
        <f t="shared" si="40"/>
        <v>100</v>
      </c>
      <c r="R201" s="31">
        <f t="shared" si="41"/>
        <v>93.877551020408163</v>
      </c>
      <c r="S201" s="32"/>
    </row>
    <row r="202" spans="1:19">
      <c r="A202" s="12" t="s">
        <v>28</v>
      </c>
      <c r="B202" s="28">
        <f t="shared" si="42"/>
        <v>0</v>
      </c>
      <c r="C202" s="33"/>
      <c r="D202" s="28">
        <f t="shared" si="43"/>
        <v>0</v>
      </c>
      <c r="E202" s="28">
        <f t="shared" si="44"/>
        <v>0</v>
      </c>
      <c r="F202" s="33"/>
      <c r="G202" s="33"/>
      <c r="H202" s="28">
        <f t="shared" si="45"/>
        <v>0</v>
      </c>
      <c r="I202" s="33"/>
      <c r="J202" s="33"/>
      <c r="K202" s="33"/>
      <c r="L202" s="33"/>
      <c r="M202" s="28">
        <f t="shared" si="46"/>
        <v>0</v>
      </c>
      <c r="N202" s="33"/>
      <c r="O202" s="33"/>
      <c r="P202" s="33"/>
      <c r="Q202" s="31" t="e">
        <f t="shared" si="40"/>
        <v>#DIV/0!</v>
      </c>
      <c r="R202" s="31" t="e">
        <f t="shared" si="41"/>
        <v>#DIV/0!</v>
      </c>
      <c r="S202" s="32"/>
    </row>
    <row r="203" spans="1:19">
      <c r="A203" s="12" t="s">
        <v>29</v>
      </c>
      <c r="B203" s="28">
        <f t="shared" si="42"/>
        <v>97</v>
      </c>
      <c r="C203" s="33"/>
      <c r="D203" s="28">
        <f t="shared" si="43"/>
        <v>97</v>
      </c>
      <c r="E203" s="28">
        <f t="shared" si="44"/>
        <v>97</v>
      </c>
      <c r="F203" s="33"/>
      <c r="G203" s="33"/>
      <c r="H203" s="28">
        <f t="shared" si="45"/>
        <v>96</v>
      </c>
      <c r="I203" s="33">
        <v>25</v>
      </c>
      <c r="J203" s="33">
        <v>51</v>
      </c>
      <c r="K203" s="33">
        <v>11</v>
      </c>
      <c r="L203" s="33">
        <v>9</v>
      </c>
      <c r="M203" s="28">
        <f t="shared" si="46"/>
        <v>1</v>
      </c>
      <c r="N203" s="33">
        <v>1</v>
      </c>
      <c r="O203" s="33"/>
      <c r="P203" s="33"/>
      <c r="Q203" s="31">
        <f t="shared" si="40"/>
        <v>98.969072164948457</v>
      </c>
      <c r="R203" s="31">
        <f t="shared" si="41"/>
        <v>78.350515463917532</v>
      </c>
      <c r="S203" s="32"/>
    </row>
    <row r="204" spans="1:19">
      <c r="A204" s="12" t="s">
        <v>69</v>
      </c>
      <c r="B204" s="28">
        <f t="shared" si="42"/>
        <v>0</v>
      </c>
      <c r="C204" s="33"/>
      <c r="D204" s="28">
        <f t="shared" si="43"/>
        <v>0</v>
      </c>
      <c r="E204" s="28">
        <f t="shared" si="44"/>
        <v>0</v>
      </c>
      <c r="F204" s="33"/>
      <c r="G204" s="33"/>
      <c r="H204" s="28">
        <f t="shared" si="45"/>
        <v>0</v>
      </c>
      <c r="I204" s="33"/>
      <c r="J204" s="33"/>
      <c r="K204" s="33"/>
      <c r="L204" s="33"/>
      <c r="M204" s="28">
        <f t="shared" si="46"/>
        <v>0</v>
      </c>
      <c r="N204" s="33"/>
      <c r="O204" s="33"/>
      <c r="P204" s="33"/>
      <c r="Q204" s="31" t="e">
        <f t="shared" si="40"/>
        <v>#DIV/0!</v>
      </c>
      <c r="R204" s="31" t="e">
        <f t="shared" si="41"/>
        <v>#DIV/0!</v>
      </c>
      <c r="S204" s="32"/>
    </row>
    <row r="205" spans="1:19" ht="21.75">
      <c r="A205" s="12" t="s">
        <v>30</v>
      </c>
      <c r="B205" s="28">
        <f t="shared" si="42"/>
        <v>18</v>
      </c>
      <c r="C205" s="33"/>
      <c r="D205" s="28">
        <f t="shared" si="43"/>
        <v>18</v>
      </c>
      <c r="E205" s="28">
        <f t="shared" si="44"/>
        <v>18</v>
      </c>
      <c r="F205" s="33"/>
      <c r="G205" s="33"/>
      <c r="H205" s="28">
        <f t="shared" si="45"/>
        <v>18</v>
      </c>
      <c r="I205" s="33">
        <v>9</v>
      </c>
      <c r="J205" s="33">
        <v>8</v>
      </c>
      <c r="K205" s="33"/>
      <c r="L205" s="33">
        <v>1</v>
      </c>
      <c r="M205" s="28">
        <f t="shared" si="46"/>
        <v>0</v>
      </c>
      <c r="N205" s="33"/>
      <c r="O205" s="33"/>
      <c r="P205" s="33"/>
      <c r="Q205" s="31">
        <f>(H205/D205)*100</f>
        <v>100</v>
      </c>
      <c r="R205" s="31">
        <f>((J205+I205)/D205)*100</f>
        <v>94.444444444444443</v>
      </c>
      <c r="S205" s="32"/>
    </row>
    <row r="206" spans="1:19">
      <c r="A206" s="12" t="s">
        <v>31</v>
      </c>
      <c r="B206" s="28">
        <f t="shared" si="42"/>
        <v>0</v>
      </c>
      <c r="C206" s="33"/>
      <c r="D206" s="28">
        <f t="shared" si="43"/>
        <v>0</v>
      </c>
      <c r="E206" s="28">
        <f t="shared" si="44"/>
        <v>0</v>
      </c>
      <c r="F206" s="33"/>
      <c r="G206" s="33"/>
      <c r="H206" s="28">
        <f t="shared" si="45"/>
        <v>0</v>
      </c>
      <c r="I206" s="33"/>
      <c r="J206" s="33"/>
      <c r="K206" s="33"/>
      <c r="L206" s="33"/>
      <c r="M206" s="28">
        <f t="shared" si="46"/>
        <v>0</v>
      </c>
      <c r="N206" s="33"/>
      <c r="O206" s="33"/>
      <c r="P206" s="33"/>
      <c r="Q206" s="31" t="e">
        <f t="shared" si="40"/>
        <v>#DIV/0!</v>
      </c>
      <c r="R206" s="31" t="e">
        <f t="shared" si="41"/>
        <v>#DIV/0!</v>
      </c>
      <c r="S206" s="32"/>
    </row>
    <row r="207" spans="1:19">
      <c r="A207" s="12" t="s">
        <v>32</v>
      </c>
      <c r="B207" s="28">
        <f t="shared" si="42"/>
        <v>0</v>
      </c>
      <c r="C207" s="33"/>
      <c r="D207" s="28">
        <f t="shared" si="43"/>
        <v>0</v>
      </c>
      <c r="E207" s="28">
        <f t="shared" si="44"/>
        <v>0</v>
      </c>
      <c r="F207" s="33"/>
      <c r="G207" s="33"/>
      <c r="H207" s="28">
        <f t="shared" si="45"/>
        <v>0</v>
      </c>
      <c r="I207" s="33"/>
      <c r="J207" s="33"/>
      <c r="K207" s="33"/>
      <c r="L207" s="33"/>
      <c r="M207" s="28">
        <f t="shared" si="46"/>
        <v>0</v>
      </c>
      <c r="N207" s="33"/>
      <c r="O207" s="33"/>
      <c r="P207" s="33"/>
      <c r="Q207" s="31" t="e">
        <f t="shared" si="40"/>
        <v>#DIV/0!</v>
      </c>
      <c r="R207" s="31" t="e">
        <f t="shared" si="41"/>
        <v>#DIV/0!</v>
      </c>
      <c r="S207" s="32"/>
    </row>
    <row r="208" spans="1:19">
      <c r="A208" s="12" t="s">
        <v>33</v>
      </c>
      <c r="B208" s="28">
        <f t="shared" si="42"/>
        <v>106</v>
      </c>
      <c r="C208" s="33"/>
      <c r="D208" s="28">
        <f t="shared" si="43"/>
        <v>106</v>
      </c>
      <c r="E208" s="28">
        <f t="shared" si="44"/>
        <v>106</v>
      </c>
      <c r="F208" s="33"/>
      <c r="G208" s="33"/>
      <c r="H208" s="28">
        <f t="shared" si="45"/>
        <v>106</v>
      </c>
      <c r="I208" s="33">
        <v>24</v>
      </c>
      <c r="J208" s="33">
        <v>43</v>
      </c>
      <c r="K208" s="33">
        <v>30</v>
      </c>
      <c r="L208" s="33">
        <v>9</v>
      </c>
      <c r="M208" s="28">
        <f t="shared" si="46"/>
        <v>0</v>
      </c>
      <c r="N208" s="33"/>
      <c r="O208" s="33"/>
      <c r="P208" s="33"/>
      <c r="Q208" s="31">
        <f t="shared" si="40"/>
        <v>100</v>
      </c>
      <c r="R208" s="31">
        <f t="shared" si="41"/>
        <v>63.20754716981132</v>
      </c>
      <c r="S208" s="32"/>
    </row>
    <row r="209" spans="1:19" ht="12.75" customHeight="1">
      <c r="A209" s="12" t="s">
        <v>34</v>
      </c>
      <c r="B209" s="28">
        <f t="shared" si="42"/>
        <v>0</v>
      </c>
      <c r="C209" s="33"/>
      <c r="D209" s="28">
        <f t="shared" si="43"/>
        <v>0</v>
      </c>
      <c r="E209" s="28">
        <f t="shared" si="44"/>
        <v>0</v>
      </c>
      <c r="F209" s="33"/>
      <c r="G209" s="33"/>
      <c r="H209" s="28">
        <f t="shared" si="45"/>
        <v>0</v>
      </c>
      <c r="I209" s="33"/>
      <c r="J209" s="33"/>
      <c r="K209" s="33"/>
      <c r="L209" s="33"/>
      <c r="M209" s="28">
        <f t="shared" si="46"/>
        <v>0</v>
      </c>
      <c r="N209" s="33"/>
      <c r="O209" s="33"/>
      <c r="P209" s="33"/>
      <c r="Q209" s="31" t="e">
        <f t="shared" si="40"/>
        <v>#DIV/0!</v>
      </c>
      <c r="R209" s="31" t="e">
        <f t="shared" si="41"/>
        <v>#DIV/0!</v>
      </c>
      <c r="S209" s="32"/>
    </row>
    <row r="210" spans="1:19" ht="21.75" customHeight="1">
      <c r="A210" s="12" t="s">
        <v>75</v>
      </c>
      <c r="B210" s="28">
        <f t="shared" si="42"/>
        <v>29</v>
      </c>
      <c r="C210" s="33"/>
      <c r="D210" s="28">
        <f t="shared" si="43"/>
        <v>29</v>
      </c>
      <c r="E210" s="28">
        <f t="shared" si="44"/>
        <v>29</v>
      </c>
      <c r="F210" s="33"/>
      <c r="G210" s="33"/>
      <c r="H210" s="28">
        <f t="shared" si="45"/>
        <v>29</v>
      </c>
      <c r="I210" s="33">
        <v>10</v>
      </c>
      <c r="J210" s="33">
        <v>9</v>
      </c>
      <c r="K210" s="33">
        <v>6</v>
      </c>
      <c r="L210" s="33">
        <v>4</v>
      </c>
      <c r="M210" s="28">
        <f t="shared" si="46"/>
        <v>0</v>
      </c>
      <c r="N210" s="33"/>
      <c r="O210" s="33"/>
      <c r="P210" s="33"/>
      <c r="Q210" s="31">
        <f t="shared" si="40"/>
        <v>100</v>
      </c>
      <c r="R210" s="31">
        <f t="shared" si="41"/>
        <v>65.517241379310349</v>
      </c>
      <c r="S210" s="32"/>
    </row>
    <row r="211" spans="1:19">
      <c r="A211" s="12" t="s">
        <v>36</v>
      </c>
      <c r="B211" s="28">
        <f t="shared" si="42"/>
        <v>17</v>
      </c>
      <c r="C211" s="33"/>
      <c r="D211" s="28">
        <f t="shared" si="43"/>
        <v>17</v>
      </c>
      <c r="E211" s="28">
        <f t="shared" si="44"/>
        <v>17</v>
      </c>
      <c r="F211" s="33"/>
      <c r="G211" s="33"/>
      <c r="H211" s="28">
        <f t="shared" si="45"/>
        <v>17</v>
      </c>
      <c r="I211" s="33">
        <v>6</v>
      </c>
      <c r="J211" s="33">
        <v>7</v>
      </c>
      <c r="K211" s="33">
        <v>4</v>
      </c>
      <c r="L211" s="33"/>
      <c r="M211" s="28">
        <f t="shared" si="46"/>
        <v>0</v>
      </c>
      <c r="N211" s="33"/>
      <c r="O211" s="33"/>
      <c r="P211" s="33"/>
      <c r="Q211" s="31">
        <f t="shared" si="40"/>
        <v>100</v>
      </c>
      <c r="R211" s="31">
        <f t="shared" si="41"/>
        <v>76.470588235294116</v>
      </c>
      <c r="S211" s="32"/>
    </row>
    <row r="212" spans="1:19" ht="21.75">
      <c r="A212" s="12" t="s">
        <v>77</v>
      </c>
      <c r="B212" s="28">
        <f t="shared" si="42"/>
        <v>46</v>
      </c>
      <c r="C212" s="33"/>
      <c r="D212" s="28">
        <f t="shared" si="43"/>
        <v>46</v>
      </c>
      <c r="E212" s="28">
        <f t="shared" si="44"/>
        <v>46</v>
      </c>
      <c r="F212" s="33"/>
      <c r="G212" s="33"/>
      <c r="H212" s="28">
        <f t="shared" si="45"/>
        <v>46</v>
      </c>
      <c r="I212" s="33">
        <v>11</v>
      </c>
      <c r="J212" s="33">
        <v>10</v>
      </c>
      <c r="K212" s="33">
        <v>18</v>
      </c>
      <c r="L212" s="33">
        <v>7</v>
      </c>
      <c r="M212" s="28">
        <f t="shared" si="46"/>
        <v>0</v>
      </c>
      <c r="N212" s="33"/>
      <c r="O212" s="33"/>
      <c r="P212" s="33"/>
      <c r="Q212" s="31">
        <f t="shared" si="40"/>
        <v>100</v>
      </c>
      <c r="R212" s="31">
        <f t="shared" si="41"/>
        <v>45.652173913043477</v>
      </c>
      <c r="S212" s="32"/>
    </row>
    <row r="213" spans="1:19">
      <c r="A213" s="12" t="s">
        <v>38</v>
      </c>
      <c r="B213" s="28">
        <f t="shared" si="42"/>
        <v>0</v>
      </c>
      <c r="C213" s="33"/>
      <c r="D213" s="28">
        <f t="shared" si="43"/>
        <v>0</v>
      </c>
      <c r="E213" s="28">
        <f t="shared" si="44"/>
        <v>0</v>
      </c>
      <c r="F213" s="33"/>
      <c r="G213" s="33"/>
      <c r="H213" s="28">
        <f t="shared" si="45"/>
        <v>0</v>
      </c>
      <c r="I213" s="33"/>
      <c r="J213" s="33"/>
      <c r="K213" s="33"/>
      <c r="L213" s="33"/>
      <c r="M213" s="28">
        <f t="shared" si="46"/>
        <v>0</v>
      </c>
      <c r="N213" s="33"/>
      <c r="O213" s="33"/>
      <c r="P213" s="33"/>
      <c r="Q213" s="31" t="e">
        <f t="shared" si="40"/>
        <v>#DIV/0!</v>
      </c>
      <c r="R213" s="31" t="e">
        <f t="shared" si="41"/>
        <v>#DIV/0!</v>
      </c>
      <c r="S213" s="32"/>
    </row>
    <row r="214" spans="1:19">
      <c r="A214" s="12" t="s">
        <v>39</v>
      </c>
      <c r="B214" s="28">
        <f t="shared" si="42"/>
        <v>0</v>
      </c>
      <c r="C214" s="33"/>
      <c r="D214" s="28">
        <f t="shared" si="43"/>
        <v>0</v>
      </c>
      <c r="E214" s="28">
        <f t="shared" si="44"/>
        <v>0</v>
      </c>
      <c r="F214" s="33"/>
      <c r="G214" s="33"/>
      <c r="H214" s="28">
        <f t="shared" si="45"/>
        <v>0</v>
      </c>
      <c r="I214" s="33"/>
      <c r="J214" s="33"/>
      <c r="K214" s="33"/>
      <c r="L214" s="33"/>
      <c r="M214" s="28">
        <f t="shared" si="46"/>
        <v>0</v>
      </c>
      <c r="N214" s="33"/>
      <c r="O214" s="33"/>
      <c r="P214" s="33"/>
      <c r="Q214" s="31" t="e">
        <f>(H214/D214)*100</f>
        <v>#DIV/0!</v>
      </c>
      <c r="R214" s="31" t="e">
        <f t="shared" si="41"/>
        <v>#DIV/0!</v>
      </c>
      <c r="S214" s="32"/>
    </row>
    <row r="215" spans="1:19">
      <c r="A215" s="12" t="s">
        <v>40</v>
      </c>
      <c r="B215" s="28">
        <f t="shared" si="42"/>
        <v>0</v>
      </c>
      <c r="C215" s="33"/>
      <c r="D215" s="28">
        <f t="shared" si="43"/>
        <v>0</v>
      </c>
      <c r="E215" s="28">
        <f t="shared" si="44"/>
        <v>0</v>
      </c>
      <c r="F215" s="33"/>
      <c r="G215" s="33"/>
      <c r="H215" s="28">
        <f t="shared" si="45"/>
        <v>0</v>
      </c>
      <c r="I215" s="33"/>
      <c r="J215" s="33"/>
      <c r="K215" s="33"/>
      <c r="L215" s="33"/>
      <c r="M215" s="28">
        <f t="shared" si="46"/>
        <v>0</v>
      </c>
      <c r="N215" s="33"/>
      <c r="O215" s="33"/>
      <c r="P215" s="33"/>
      <c r="Q215" s="31" t="e">
        <f t="shared" ref="Q215:Q218" si="47">(H215/D215)*100</f>
        <v>#DIV/0!</v>
      </c>
      <c r="R215" s="31" t="e">
        <f t="shared" si="41"/>
        <v>#DIV/0!</v>
      </c>
      <c r="S215" s="32"/>
    </row>
    <row r="216" spans="1:19">
      <c r="A216" s="12" t="s">
        <v>41</v>
      </c>
      <c r="B216" s="28">
        <f t="shared" si="42"/>
        <v>0</v>
      </c>
      <c r="C216" s="33"/>
      <c r="D216" s="28">
        <f t="shared" si="43"/>
        <v>0</v>
      </c>
      <c r="E216" s="28">
        <f t="shared" si="44"/>
        <v>0</v>
      </c>
      <c r="F216" s="33"/>
      <c r="G216" s="33"/>
      <c r="H216" s="28">
        <f t="shared" si="45"/>
        <v>0</v>
      </c>
      <c r="I216" s="33"/>
      <c r="J216" s="33"/>
      <c r="K216" s="33"/>
      <c r="L216" s="33"/>
      <c r="M216" s="28">
        <f t="shared" si="46"/>
        <v>0</v>
      </c>
      <c r="N216" s="33"/>
      <c r="O216" s="33"/>
      <c r="P216" s="33"/>
      <c r="Q216" s="31" t="e">
        <f t="shared" si="47"/>
        <v>#DIV/0!</v>
      </c>
      <c r="R216" s="31" t="e">
        <f t="shared" si="41"/>
        <v>#DIV/0!</v>
      </c>
      <c r="S216" s="32"/>
    </row>
    <row r="217" spans="1:19">
      <c r="A217" s="12" t="s">
        <v>72</v>
      </c>
      <c r="B217" s="28">
        <f t="shared" si="42"/>
        <v>23</v>
      </c>
      <c r="C217" s="33"/>
      <c r="D217" s="28">
        <f t="shared" si="43"/>
        <v>23</v>
      </c>
      <c r="E217" s="28">
        <f t="shared" si="44"/>
        <v>23</v>
      </c>
      <c r="F217" s="33"/>
      <c r="G217" s="33"/>
      <c r="H217" s="28">
        <f t="shared" si="45"/>
        <v>23</v>
      </c>
      <c r="I217" s="33">
        <v>4</v>
      </c>
      <c r="J217" s="33">
        <v>14</v>
      </c>
      <c r="K217" s="33">
        <v>5</v>
      </c>
      <c r="L217" s="33"/>
      <c r="M217" s="28">
        <f t="shared" si="46"/>
        <v>0</v>
      </c>
      <c r="N217" s="33"/>
      <c r="O217" s="33"/>
      <c r="P217" s="33"/>
      <c r="Q217" s="31">
        <f t="shared" si="47"/>
        <v>100</v>
      </c>
      <c r="R217" s="31">
        <f t="shared" si="41"/>
        <v>78.260869565217391</v>
      </c>
      <c r="S217" s="32"/>
    </row>
    <row r="218" spans="1:19">
      <c r="A218" s="36" t="s">
        <v>42</v>
      </c>
      <c r="B218" s="37">
        <f t="shared" si="42"/>
        <v>591</v>
      </c>
      <c r="C218" s="38">
        <f t="shared" ref="C218" si="48">SUM(C197:C216)</f>
        <v>0</v>
      </c>
      <c r="D218" s="38">
        <f>E218+F218</f>
        <v>591</v>
      </c>
      <c r="E218" s="38">
        <f>G218+H218+M218</f>
        <v>591</v>
      </c>
      <c r="F218" s="38">
        <f>SUM(F197:F217)</f>
        <v>0</v>
      </c>
      <c r="G218" s="38">
        <f>SUM(G197:G217)</f>
        <v>0</v>
      </c>
      <c r="H218" s="38">
        <f>I218+J218+K218+L218</f>
        <v>589</v>
      </c>
      <c r="I218" s="38">
        <f>SUM(I197:I217)</f>
        <v>199</v>
      </c>
      <c r="J218" s="38">
        <f>SUM(J197:J217)</f>
        <v>214</v>
      </c>
      <c r="K218" s="38">
        <f>SUM(K197:K217)</f>
        <v>142</v>
      </c>
      <c r="L218" s="38">
        <f>SUM(L197:L217)</f>
        <v>34</v>
      </c>
      <c r="M218" s="38">
        <f>N218+O218+P218</f>
        <v>2</v>
      </c>
      <c r="N218" s="38">
        <f>SUM(N197:N217)</f>
        <v>1</v>
      </c>
      <c r="O218" s="38">
        <f>SUM(O197:O217)</f>
        <v>0</v>
      </c>
      <c r="P218" s="38">
        <f>SUM(P197:P217)</f>
        <v>1</v>
      </c>
      <c r="Q218" s="39">
        <f t="shared" si="47"/>
        <v>99.661590524534688</v>
      </c>
      <c r="R218" s="39">
        <f t="shared" si="41"/>
        <v>69.881556683587149</v>
      </c>
      <c r="S218" s="32"/>
    </row>
    <row r="219" spans="1:19" ht="22.5">
      <c r="A219" s="40" t="s">
        <v>43</v>
      </c>
      <c r="B219" s="41"/>
      <c r="C219" s="41"/>
      <c r="D219" s="47">
        <f>(D218/B218)*100</f>
        <v>100</v>
      </c>
      <c r="E219" s="42">
        <f>(E218/D218)*100</f>
        <v>100</v>
      </c>
      <c r="F219" s="42">
        <f>(F218/D218)*100</f>
        <v>0</v>
      </c>
      <c r="G219" s="42">
        <f>(G218/D218)*100</f>
        <v>0</v>
      </c>
      <c r="H219" s="42">
        <f>(H218/D218)*100</f>
        <v>99.661590524534688</v>
      </c>
      <c r="I219" s="42">
        <f>(I218/D218)*100</f>
        <v>33.671742808798641</v>
      </c>
      <c r="J219" s="42">
        <f>(J218/D218)*100</f>
        <v>36.209813874788495</v>
      </c>
      <c r="K219" s="42">
        <f>(K218/D218)*100</f>
        <v>24.027072758037225</v>
      </c>
      <c r="L219" s="42">
        <f>(L218/D218)*100</f>
        <v>5.7529610829103213</v>
      </c>
      <c r="M219" s="42">
        <f>(M218/D218)*100</f>
        <v>0.33840947546531303</v>
      </c>
      <c r="N219" s="42">
        <f>(N218/D218)*100</f>
        <v>0.16920473773265651</v>
      </c>
      <c r="O219" s="42">
        <f>(O218/D218)*100</f>
        <v>0</v>
      </c>
      <c r="P219" s="42">
        <f>(P218/D218)*100</f>
        <v>0.16920473773265651</v>
      </c>
      <c r="Q219" s="43"/>
      <c r="R219" s="43"/>
      <c r="S219" s="32"/>
    </row>
    <row r="220" spans="1:19">
      <c r="A220" s="2"/>
      <c r="B220" s="58" t="s">
        <v>44</v>
      </c>
      <c r="C220" s="58"/>
      <c r="D220" s="58"/>
      <c r="E220" s="58"/>
      <c r="F220" s="2"/>
      <c r="G220" s="2"/>
      <c r="H220" s="2"/>
      <c r="I220" s="2"/>
      <c r="J220" s="2"/>
      <c r="K220" s="58" t="s">
        <v>60</v>
      </c>
      <c r="L220" s="58"/>
      <c r="M220" s="58"/>
      <c r="N220" s="58"/>
      <c r="O220" s="2"/>
      <c r="P220" s="2"/>
      <c r="Q220" s="2"/>
      <c r="R220" s="2"/>
      <c r="S220" s="2"/>
    </row>
    <row r="221" spans="1:19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19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19">
      <c r="A223" s="65" t="s">
        <v>0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2"/>
    </row>
    <row r="224" spans="1:19">
      <c r="A224" s="60" t="s">
        <v>56</v>
      </c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2"/>
    </row>
    <row r="225" spans="1:19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2"/>
    </row>
    <row r="226" spans="1:19">
      <c r="A226" s="2"/>
      <c r="B226" s="3"/>
      <c r="C226" s="3"/>
      <c r="D226" s="3"/>
      <c r="E226" s="3"/>
      <c r="F226" s="58" t="s">
        <v>1</v>
      </c>
      <c r="G226" s="58"/>
      <c r="H226" s="58"/>
      <c r="I226" s="58"/>
      <c r="J226" s="58"/>
      <c r="K226" s="58"/>
      <c r="L226" s="58"/>
      <c r="M226" s="2"/>
      <c r="N226" s="2"/>
      <c r="O226" s="2"/>
      <c r="P226" s="2"/>
      <c r="Q226" s="2"/>
      <c r="R226" s="2"/>
      <c r="S226" s="2"/>
    </row>
    <row r="227" spans="1:19">
      <c r="A227" s="2"/>
      <c r="B227" s="58" t="s">
        <v>65</v>
      </c>
      <c r="C227" s="58"/>
      <c r="D227" s="58"/>
      <c r="E227" s="59"/>
      <c r="F227" s="59"/>
      <c r="G227" s="59"/>
      <c r="H227" s="59"/>
      <c r="I227" s="59"/>
      <c r="J227" s="59"/>
      <c r="K227" s="59"/>
      <c r="L227" s="59"/>
      <c r="M227" s="59"/>
      <c r="N227" s="60" t="s">
        <v>61</v>
      </c>
      <c r="O227" s="58"/>
      <c r="P227" s="58"/>
      <c r="Q227" s="58"/>
      <c r="R227" s="58"/>
      <c r="S227" s="2"/>
    </row>
    <row r="228" spans="1:19">
      <c r="A228" s="60" t="s">
        <v>55</v>
      </c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>
      <c r="A230" s="61" t="s">
        <v>3</v>
      </c>
      <c r="B230" s="61" t="s">
        <v>4</v>
      </c>
      <c r="C230" s="61" t="s">
        <v>5</v>
      </c>
      <c r="D230" s="61" t="s">
        <v>6</v>
      </c>
      <c r="E230" s="61" t="s">
        <v>7</v>
      </c>
      <c r="F230" s="67" t="s">
        <v>8</v>
      </c>
      <c r="G230" s="67" t="s">
        <v>9</v>
      </c>
      <c r="H230" s="61" t="s">
        <v>10</v>
      </c>
      <c r="I230" s="61"/>
      <c r="J230" s="61"/>
      <c r="K230" s="61"/>
      <c r="L230" s="61"/>
      <c r="M230" s="68" t="s">
        <v>11</v>
      </c>
      <c r="N230" s="69"/>
      <c r="O230" s="69"/>
      <c r="P230" s="70"/>
      <c r="Q230" s="61" t="s">
        <v>12</v>
      </c>
      <c r="R230" s="61" t="s">
        <v>13</v>
      </c>
      <c r="S230" s="64" t="s">
        <v>14</v>
      </c>
    </row>
    <row r="231" spans="1:19" ht="52.5">
      <c r="A231" s="61"/>
      <c r="B231" s="63"/>
      <c r="C231" s="61"/>
      <c r="D231" s="61"/>
      <c r="E231" s="61"/>
      <c r="F231" s="67"/>
      <c r="G231" s="67"/>
      <c r="H231" s="4" t="s">
        <v>15</v>
      </c>
      <c r="I231" s="4" t="s">
        <v>16</v>
      </c>
      <c r="J231" s="4" t="s">
        <v>17</v>
      </c>
      <c r="K231" s="4" t="s">
        <v>18</v>
      </c>
      <c r="L231" s="4" t="s">
        <v>19</v>
      </c>
      <c r="M231" s="4" t="s">
        <v>20</v>
      </c>
      <c r="N231" s="4" t="s">
        <v>21</v>
      </c>
      <c r="O231" s="4" t="s">
        <v>22</v>
      </c>
      <c r="P231" s="4" t="s">
        <v>23</v>
      </c>
      <c r="Q231" s="62"/>
      <c r="R231" s="63"/>
      <c r="S231" s="64"/>
    </row>
    <row r="232" spans="1:19">
      <c r="A232" s="25">
        <v>1</v>
      </c>
      <c r="B232" s="26">
        <v>2</v>
      </c>
      <c r="C232" s="25">
        <v>3</v>
      </c>
      <c r="D232" s="25">
        <v>4</v>
      </c>
      <c r="E232" s="25">
        <v>5</v>
      </c>
      <c r="F232" s="25">
        <v>6</v>
      </c>
      <c r="G232" s="25">
        <v>7</v>
      </c>
      <c r="H232" s="25">
        <v>8</v>
      </c>
      <c r="I232" s="25">
        <v>9</v>
      </c>
      <c r="J232" s="25">
        <v>10</v>
      </c>
      <c r="K232" s="25">
        <v>11</v>
      </c>
      <c r="L232" s="25">
        <v>12</v>
      </c>
      <c r="M232" s="25">
        <v>13</v>
      </c>
      <c r="N232" s="25">
        <v>14</v>
      </c>
      <c r="O232" s="25">
        <v>15</v>
      </c>
      <c r="P232" s="25">
        <v>16</v>
      </c>
      <c r="Q232" s="25">
        <v>17</v>
      </c>
      <c r="R232" s="26">
        <v>18</v>
      </c>
      <c r="S232" s="27">
        <v>19</v>
      </c>
    </row>
    <row r="233" spans="1:19">
      <c r="A233" s="49" t="s">
        <v>47</v>
      </c>
      <c r="B233" s="28">
        <f>C233+D233</f>
        <v>2024</v>
      </c>
      <c r="C233" s="33">
        <v>8</v>
      </c>
      <c r="D233" s="28">
        <f>E233+F233</f>
        <v>2016</v>
      </c>
      <c r="E233" s="28">
        <f>G233+H233+M233</f>
        <v>2006</v>
      </c>
      <c r="F233" s="33">
        <v>10</v>
      </c>
      <c r="G233" s="33">
        <v>5</v>
      </c>
      <c r="H233" s="28">
        <f>SUM(I233:L233)</f>
        <v>1943</v>
      </c>
      <c r="I233" s="33">
        <v>90</v>
      </c>
      <c r="J233" s="33">
        <v>491</v>
      </c>
      <c r="K233" s="33">
        <v>1110</v>
      </c>
      <c r="L233" s="33">
        <v>252</v>
      </c>
      <c r="M233" s="28">
        <f t="shared" ref="M233:M238" si="49">SUM(N233:P233)</f>
        <v>58</v>
      </c>
      <c r="N233" s="33">
        <v>18</v>
      </c>
      <c r="O233" s="33">
        <v>16</v>
      </c>
      <c r="P233" s="33">
        <v>24</v>
      </c>
      <c r="Q233" s="31">
        <f t="shared" ref="Q233:Q238" si="50">(H233/D233)*100</f>
        <v>96.378968253968253</v>
      </c>
      <c r="R233" s="31">
        <f t="shared" ref="R233:R238" si="51">((J233+I233)/D233)*100</f>
        <v>28.819444444444443</v>
      </c>
      <c r="S233" s="32"/>
    </row>
    <row r="234" spans="1:19">
      <c r="A234" s="50" t="s">
        <v>50</v>
      </c>
      <c r="B234" s="28">
        <f t="shared" ref="B234:B238" si="52">C234+D234</f>
        <v>1790</v>
      </c>
      <c r="C234" s="33">
        <v>6</v>
      </c>
      <c r="D234" s="28">
        <f>E234+F234</f>
        <v>1784</v>
      </c>
      <c r="E234" s="28">
        <f>G234+H234+M234</f>
        <v>1773</v>
      </c>
      <c r="F234" s="33">
        <v>11</v>
      </c>
      <c r="G234" s="33"/>
      <c r="H234" s="28">
        <f>SUM(I234:L234)</f>
        <v>1707</v>
      </c>
      <c r="I234" s="33">
        <v>121</v>
      </c>
      <c r="J234" s="33">
        <v>497</v>
      </c>
      <c r="K234" s="33">
        <v>948</v>
      </c>
      <c r="L234" s="33">
        <v>141</v>
      </c>
      <c r="M234" s="28">
        <f t="shared" si="49"/>
        <v>66</v>
      </c>
      <c r="N234" s="33">
        <v>26</v>
      </c>
      <c r="O234" s="33">
        <v>10</v>
      </c>
      <c r="P234" s="33">
        <v>30</v>
      </c>
      <c r="Q234" s="31">
        <f t="shared" si="50"/>
        <v>95.683856502242151</v>
      </c>
      <c r="R234" s="31">
        <f t="shared" si="51"/>
        <v>34.641255605381168</v>
      </c>
      <c r="S234" s="13"/>
    </row>
    <row r="235" spans="1:19">
      <c r="A235" s="50" t="s">
        <v>51</v>
      </c>
      <c r="B235" s="28">
        <f t="shared" si="52"/>
        <v>1665</v>
      </c>
      <c r="C235" s="33">
        <v>4</v>
      </c>
      <c r="D235" s="28">
        <f>E235+F235</f>
        <v>1661</v>
      </c>
      <c r="E235" s="28">
        <f>G235+H235+M235</f>
        <v>1650</v>
      </c>
      <c r="F235" s="33">
        <v>11</v>
      </c>
      <c r="G235" s="33">
        <v>4</v>
      </c>
      <c r="H235" s="28">
        <f>SUM(I235:L235)</f>
        <v>1611</v>
      </c>
      <c r="I235" s="33">
        <v>193</v>
      </c>
      <c r="J235" s="33">
        <v>507</v>
      </c>
      <c r="K235" s="33">
        <v>761</v>
      </c>
      <c r="L235" s="33">
        <v>150</v>
      </c>
      <c r="M235" s="28">
        <f t="shared" si="49"/>
        <v>35</v>
      </c>
      <c r="N235" s="33">
        <v>12</v>
      </c>
      <c r="O235" s="33">
        <v>6</v>
      </c>
      <c r="P235" s="33">
        <v>17</v>
      </c>
      <c r="Q235" s="31">
        <f t="shared" si="50"/>
        <v>96.989765201685728</v>
      </c>
      <c r="R235" s="31">
        <f t="shared" si="51"/>
        <v>42.14328717639976</v>
      </c>
      <c r="S235" s="32"/>
    </row>
    <row r="236" spans="1:19">
      <c r="A236" s="50" t="s">
        <v>52</v>
      </c>
      <c r="B236" s="28">
        <f t="shared" si="52"/>
        <v>1808</v>
      </c>
      <c r="C236" s="33"/>
      <c r="D236" s="28">
        <f>E236+F236</f>
        <v>1808</v>
      </c>
      <c r="E236" s="28">
        <f>G236+H236+M236</f>
        <v>1802</v>
      </c>
      <c r="F236" s="33">
        <v>6</v>
      </c>
      <c r="G236" s="33"/>
      <c r="H236" s="28">
        <f>SUM(I236:L236)</f>
        <v>1794</v>
      </c>
      <c r="I236" s="33">
        <v>203</v>
      </c>
      <c r="J236" s="33">
        <v>549</v>
      </c>
      <c r="K236" s="33">
        <v>866</v>
      </c>
      <c r="L236" s="33">
        <v>176</v>
      </c>
      <c r="M236" s="28">
        <f t="shared" si="49"/>
        <v>8</v>
      </c>
      <c r="N236" s="33">
        <v>5</v>
      </c>
      <c r="O236" s="33">
        <v>2</v>
      </c>
      <c r="P236" s="33">
        <v>1</v>
      </c>
      <c r="Q236" s="31">
        <f t="shared" si="50"/>
        <v>99.225663716814154</v>
      </c>
      <c r="R236" s="31">
        <f t="shared" si="51"/>
        <v>41.592920353982301</v>
      </c>
      <c r="S236" s="32"/>
    </row>
    <row r="237" spans="1:19">
      <c r="A237" s="50" t="s">
        <v>54</v>
      </c>
      <c r="B237" s="28">
        <f t="shared" si="52"/>
        <v>591</v>
      </c>
      <c r="C237" s="34"/>
      <c r="D237" s="28">
        <f>E237+F237</f>
        <v>591</v>
      </c>
      <c r="E237" s="28">
        <f>G237+H237+M237</f>
        <v>591</v>
      </c>
      <c r="F237" s="33"/>
      <c r="G237" s="33"/>
      <c r="H237" s="28">
        <f>SUM(I237:L237)</f>
        <v>589</v>
      </c>
      <c r="I237" s="33">
        <v>199</v>
      </c>
      <c r="J237" s="33">
        <v>214</v>
      </c>
      <c r="K237" s="33">
        <v>142</v>
      </c>
      <c r="L237" s="33">
        <v>34</v>
      </c>
      <c r="M237" s="28">
        <f t="shared" si="49"/>
        <v>2</v>
      </c>
      <c r="N237" s="33">
        <v>1</v>
      </c>
      <c r="O237" s="33"/>
      <c r="P237" s="33">
        <v>1</v>
      </c>
      <c r="Q237" s="31">
        <f t="shared" si="50"/>
        <v>99.661590524534688</v>
      </c>
      <c r="R237" s="31">
        <f t="shared" si="51"/>
        <v>69.881556683587149</v>
      </c>
      <c r="S237" s="35"/>
    </row>
    <row r="238" spans="1:19">
      <c r="A238" s="36" t="s">
        <v>42</v>
      </c>
      <c r="B238" s="37">
        <f t="shared" si="52"/>
        <v>7878</v>
      </c>
      <c r="C238" s="38">
        <f t="shared" ref="C238:P238" si="53">SUM(C233:C237)</f>
        <v>18</v>
      </c>
      <c r="D238" s="38">
        <f t="shared" si="53"/>
        <v>7860</v>
      </c>
      <c r="E238" s="38">
        <f t="shared" si="53"/>
        <v>7822</v>
      </c>
      <c r="F238" s="38">
        <f t="shared" si="53"/>
        <v>38</v>
      </c>
      <c r="G238" s="38">
        <f t="shared" si="53"/>
        <v>9</v>
      </c>
      <c r="H238" s="38">
        <f t="shared" si="53"/>
        <v>7644</v>
      </c>
      <c r="I238" s="38">
        <f t="shared" si="53"/>
        <v>806</v>
      </c>
      <c r="J238" s="38">
        <f t="shared" si="53"/>
        <v>2258</v>
      </c>
      <c r="K238" s="38">
        <f t="shared" si="53"/>
        <v>3827</v>
      </c>
      <c r="L238" s="38">
        <f t="shared" si="53"/>
        <v>753</v>
      </c>
      <c r="M238" s="37">
        <f t="shared" si="49"/>
        <v>169</v>
      </c>
      <c r="N238" s="38">
        <f t="shared" si="53"/>
        <v>62</v>
      </c>
      <c r="O238" s="38">
        <f t="shared" si="53"/>
        <v>34</v>
      </c>
      <c r="P238" s="38">
        <f t="shared" si="53"/>
        <v>73</v>
      </c>
      <c r="Q238" s="39">
        <f t="shared" si="50"/>
        <v>97.251908396946561</v>
      </c>
      <c r="R238" s="39">
        <f t="shared" si="51"/>
        <v>38.982188295165393</v>
      </c>
      <c r="S238" s="13"/>
    </row>
    <row r="239" spans="1:19" ht="22.5">
      <c r="A239" s="40" t="s">
        <v>43</v>
      </c>
      <c r="B239" s="41"/>
      <c r="C239" s="41"/>
      <c r="D239" s="42">
        <f>(D238/B238)*100</f>
        <v>99.771515613099766</v>
      </c>
      <c r="E239" s="42">
        <f>(E238/D238)*100</f>
        <v>99.516539440203573</v>
      </c>
      <c r="F239" s="42">
        <f>(F238/D238)*100</f>
        <v>0.48346055979643765</v>
      </c>
      <c r="G239" s="42">
        <f>(G238/D238)*100</f>
        <v>0.11450381679389314</v>
      </c>
      <c r="H239" s="42">
        <f>(H238/D238)*100</f>
        <v>97.251908396946561</v>
      </c>
      <c r="I239" s="42">
        <f>(I238/D238)*100</f>
        <v>10.254452926208652</v>
      </c>
      <c r="J239" s="42">
        <f>(J238/D238)*100</f>
        <v>28.727735368956743</v>
      </c>
      <c r="K239" s="42">
        <f>(K238/D238)*100</f>
        <v>48.689567430025441</v>
      </c>
      <c r="L239" s="42">
        <f>(L238/K238)*100</f>
        <v>19.675986412333422</v>
      </c>
      <c r="M239" s="42">
        <f>(M238/D238)*100</f>
        <v>2.1501272264631046</v>
      </c>
      <c r="N239" s="42">
        <f>(N238/D238)*100</f>
        <v>0.78880407124681928</v>
      </c>
      <c r="O239" s="42">
        <f>(O238/D238)*100</f>
        <v>0.43256997455470736</v>
      </c>
      <c r="P239" s="42">
        <f>(P238/D238)*100</f>
        <v>0.92875318066157764</v>
      </c>
      <c r="Q239" s="51"/>
      <c r="R239" s="51"/>
      <c r="S239" s="32"/>
    </row>
    <row r="240" spans="1:1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>
      <c r="A241" s="2"/>
      <c r="B241" s="58" t="s">
        <v>44</v>
      </c>
      <c r="C241" s="58"/>
      <c r="D241" s="58"/>
      <c r="E241" s="58"/>
      <c r="F241" s="2"/>
      <c r="G241" s="2"/>
      <c r="H241" s="2"/>
      <c r="I241" s="2"/>
      <c r="J241" s="2"/>
      <c r="K241" s="58" t="s">
        <v>60</v>
      </c>
      <c r="L241" s="58"/>
      <c r="M241" s="58"/>
      <c r="N241" s="58"/>
      <c r="O241" s="2"/>
      <c r="P241" s="2"/>
      <c r="Q241" s="2"/>
      <c r="R241" s="2"/>
      <c r="S241" s="2"/>
    </row>
  </sheetData>
  <mergeCells count="147">
    <mergeCell ref="Q230:Q231"/>
    <mergeCell ref="R230:R231"/>
    <mergeCell ref="S230:S231"/>
    <mergeCell ref="B241:E241"/>
    <mergeCell ref="K241:N241"/>
    <mergeCell ref="F226:L226"/>
    <mergeCell ref="A228:R228"/>
    <mergeCell ref="A230:A231"/>
    <mergeCell ref="B230:B231"/>
    <mergeCell ref="C230:C231"/>
    <mergeCell ref="D230:D231"/>
    <mergeCell ref="E230:E231"/>
    <mergeCell ref="F230:F231"/>
    <mergeCell ref="G230:G231"/>
    <mergeCell ref="H230:L230"/>
    <mergeCell ref="M230:P230"/>
    <mergeCell ref="A224:R224"/>
    <mergeCell ref="A225:R225"/>
    <mergeCell ref="B227:D227"/>
    <mergeCell ref="E227:M227"/>
    <mergeCell ref="N227:R227"/>
    <mergeCell ref="Q194:Q195"/>
    <mergeCell ref="R194:R195"/>
    <mergeCell ref="S194:S195"/>
    <mergeCell ref="B220:E220"/>
    <mergeCell ref="K220:N220"/>
    <mergeCell ref="A223:R223"/>
    <mergeCell ref="B193:S193"/>
    <mergeCell ref="A194:A195"/>
    <mergeCell ref="B194:B195"/>
    <mergeCell ref="C194:C195"/>
    <mergeCell ref="D194:D195"/>
    <mergeCell ref="E194:E195"/>
    <mergeCell ref="F194:F195"/>
    <mergeCell ref="G194:G195"/>
    <mergeCell ref="H194:L194"/>
    <mergeCell ref="M194:P194"/>
    <mergeCell ref="B188:S188"/>
    <mergeCell ref="B189:S189"/>
    <mergeCell ref="A190:S190"/>
    <mergeCell ref="G191:L191"/>
    <mergeCell ref="C192:D192"/>
    <mergeCell ref="O192:S192"/>
    <mergeCell ref="M156:P156"/>
    <mergeCell ref="Q156:Q157"/>
    <mergeCell ref="R156:R157"/>
    <mergeCell ref="S156:S157"/>
    <mergeCell ref="B184:E184"/>
    <mergeCell ref="K184:N184"/>
    <mergeCell ref="C154:D154"/>
    <mergeCell ref="O154:S154"/>
    <mergeCell ref="A156:A157"/>
    <mergeCell ref="B156:B157"/>
    <mergeCell ref="C156:C157"/>
    <mergeCell ref="D156:D157"/>
    <mergeCell ref="E156:E157"/>
    <mergeCell ref="F156:F157"/>
    <mergeCell ref="G156:G157"/>
    <mergeCell ref="H156:L156"/>
    <mergeCell ref="B147:E147"/>
    <mergeCell ref="K147:N147"/>
    <mergeCell ref="B150:S150"/>
    <mergeCell ref="B151:S151"/>
    <mergeCell ref="A152:S152"/>
    <mergeCell ref="G153:L153"/>
    <mergeCell ref="G119:G120"/>
    <mergeCell ref="H119:L119"/>
    <mergeCell ref="M119:P119"/>
    <mergeCell ref="Q119:Q120"/>
    <mergeCell ref="R119:R120"/>
    <mergeCell ref="S119:S120"/>
    <mergeCell ref="G116:L116"/>
    <mergeCell ref="C117:D117"/>
    <mergeCell ref="O117:S117"/>
    <mergeCell ref="B118:S118"/>
    <mergeCell ref="A119:A120"/>
    <mergeCell ref="B119:B120"/>
    <mergeCell ref="C119:C120"/>
    <mergeCell ref="D119:D120"/>
    <mergeCell ref="E119:E120"/>
    <mergeCell ref="F119:F120"/>
    <mergeCell ref="B110:E110"/>
    <mergeCell ref="K110:N110"/>
    <mergeCell ref="B113:S113"/>
    <mergeCell ref="B114:S114"/>
    <mergeCell ref="A115:S115"/>
    <mergeCell ref="F82:F83"/>
    <mergeCell ref="G82:G83"/>
    <mergeCell ref="H82:L82"/>
    <mergeCell ref="M82:P82"/>
    <mergeCell ref="Q82:Q83"/>
    <mergeCell ref="R82:R83"/>
    <mergeCell ref="G79:L79"/>
    <mergeCell ref="C80:D80"/>
    <mergeCell ref="F80:N80"/>
    <mergeCell ref="O80:S80"/>
    <mergeCell ref="B81:S81"/>
    <mergeCell ref="A82:A83"/>
    <mergeCell ref="B82:B83"/>
    <mergeCell ref="C82:C83"/>
    <mergeCell ref="D82:D83"/>
    <mergeCell ref="E82:E83"/>
    <mergeCell ref="S82:S83"/>
    <mergeCell ref="B74:E74"/>
    <mergeCell ref="K74:N74"/>
    <mergeCell ref="B76:S76"/>
    <mergeCell ref="B77:S77"/>
    <mergeCell ref="A78:S78"/>
    <mergeCell ref="F46:F47"/>
    <mergeCell ref="G46:G47"/>
    <mergeCell ref="H46:L46"/>
    <mergeCell ref="M46:P46"/>
    <mergeCell ref="Q46:Q47"/>
    <mergeCell ref="R46:R47"/>
    <mergeCell ref="B42:S42"/>
    <mergeCell ref="A43:S43"/>
    <mergeCell ref="G44:L44"/>
    <mergeCell ref="C45:D45"/>
    <mergeCell ref="O45:S45"/>
    <mergeCell ref="A46:A47"/>
    <mergeCell ref="B46:B47"/>
    <mergeCell ref="C46:C47"/>
    <mergeCell ref="D46:D47"/>
    <mergeCell ref="E46:E47"/>
    <mergeCell ref="S46:S47"/>
    <mergeCell ref="B36:E36"/>
    <mergeCell ref="K36:N36"/>
    <mergeCell ref="B41:S41"/>
    <mergeCell ref="A5:R5"/>
    <mergeCell ref="A7:A8"/>
    <mergeCell ref="B7:B8"/>
    <mergeCell ref="C7:C8"/>
    <mergeCell ref="D7:D8"/>
    <mergeCell ref="E7:E8"/>
    <mergeCell ref="F7:F8"/>
    <mergeCell ref="G7:G8"/>
    <mergeCell ref="H7:L7"/>
    <mergeCell ref="M7:P7"/>
    <mergeCell ref="B4:D4"/>
    <mergeCell ref="E4:M4"/>
    <mergeCell ref="N4:R4"/>
    <mergeCell ref="Q7:Q8"/>
    <mergeCell ref="R7:R8"/>
    <mergeCell ref="S7:S8"/>
    <mergeCell ref="A2:S2"/>
    <mergeCell ref="A1:S1"/>
    <mergeCell ref="A3:S3"/>
  </mergeCells>
  <pageMargins left="0.70866141732283472" right="0.31496062992125984" top="0.74803149606299213" bottom="0.74803149606299213" header="0.31496062992125984" footer="0.31496062992125984"/>
  <pageSetup paperSize="9" scale="8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33"/>
  <sheetViews>
    <sheetView tabSelected="1" topLeftCell="A4" workbookViewId="0">
      <selection activeCell="K29" sqref="K29:N29"/>
    </sheetView>
  </sheetViews>
  <sheetFormatPr defaultRowHeight="15"/>
  <cols>
    <col min="1" max="1" width="14.42578125" customWidth="1"/>
    <col min="2" max="2" width="7.7109375" customWidth="1"/>
    <col min="3" max="3" width="6.28515625" customWidth="1"/>
    <col min="4" max="4" width="7.140625" customWidth="1"/>
    <col min="5" max="5" width="6.42578125" customWidth="1"/>
    <col min="6" max="6" width="6.140625" customWidth="1"/>
    <col min="7" max="7" width="5.85546875" customWidth="1"/>
    <col min="8" max="8" width="6.7109375" customWidth="1"/>
    <col min="9" max="9" width="6.140625" customWidth="1"/>
    <col min="10" max="10" width="6" customWidth="1"/>
    <col min="11" max="11" width="6.5703125" customWidth="1"/>
    <col min="12" max="12" width="6.7109375" customWidth="1"/>
    <col min="13" max="13" width="6.5703125" customWidth="1"/>
    <col min="14" max="15" width="5.28515625" customWidth="1"/>
    <col min="16" max="16" width="5.140625" customWidth="1"/>
    <col min="17" max="17" width="6.5703125" customWidth="1"/>
    <col min="18" max="18" width="7.140625" customWidth="1"/>
    <col min="19" max="19" width="8" customWidth="1"/>
  </cols>
  <sheetData>
    <row r="1" spans="1:19" ht="13.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2"/>
    </row>
    <row r="2" spans="1:19" ht="10.5" customHeight="1">
      <c r="A2" s="60" t="s">
        <v>56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2"/>
    </row>
    <row r="3" spans="1:19" ht="10.5" customHeight="1">
      <c r="A3" s="71" t="s">
        <v>93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0.5" customHeight="1">
      <c r="A4" s="2"/>
      <c r="B4" s="3"/>
      <c r="C4" s="3"/>
      <c r="D4" s="3"/>
      <c r="E4" s="3"/>
      <c r="F4" s="58" t="s">
        <v>66</v>
      </c>
      <c r="G4" s="58"/>
      <c r="H4" s="58"/>
      <c r="I4" s="58"/>
      <c r="J4" s="58"/>
      <c r="K4" s="58"/>
      <c r="L4" s="58"/>
      <c r="M4" s="2"/>
      <c r="N4" s="2"/>
      <c r="O4" s="2"/>
      <c r="P4" s="2"/>
      <c r="Q4" s="2"/>
      <c r="R4" s="2"/>
      <c r="S4" s="2"/>
    </row>
    <row r="5" spans="1:19">
      <c r="A5" s="2"/>
      <c r="B5" s="58" t="s">
        <v>57</v>
      </c>
      <c r="C5" s="58"/>
      <c r="D5" s="58"/>
      <c r="E5" s="60" t="s">
        <v>2</v>
      </c>
      <c r="F5" s="60"/>
      <c r="G5" s="60"/>
      <c r="H5" s="60"/>
      <c r="I5" s="60"/>
      <c r="J5" s="60"/>
      <c r="K5" s="60"/>
      <c r="L5" s="60"/>
      <c r="M5" s="60"/>
      <c r="N5" s="60" t="s">
        <v>82</v>
      </c>
      <c r="O5" s="58"/>
      <c r="P5" s="58"/>
      <c r="Q5" s="58"/>
      <c r="R5" s="58"/>
      <c r="S5" s="2"/>
    </row>
    <row r="6" spans="1:19">
      <c r="A6" s="61" t="s">
        <v>3</v>
      </c>
      <c r="B6" s="61" t="s">
        <v>4</v>
      </c>
      <c r="C6" s="61" t="s">
        <v>5</v>
      </c>
      <c r="D6" s="61" t="s">
        <v>6</v>
      </c>
      <c r="E6" s="61" t="s">
        <v>7</v>
      </c>
      <c r="F6" s="67" t="s">
        <v>8</v>
      </c>
      <c r="G6" s="67" t="s">
        <v>9</v>
      </c>
      <c r="H6" s="61" t="s">
        <v>10</v>
      </c>
      <c r="I6" s="61"/>
      <c r="J6" s="61"/>
      <c r="K6" s="61"/>
      <c r="L6" s="61"/>
      <c r="M6" s="68" t="s">
        <v>11</v>
      </c>
      <c r="N6" s="69"/>
      <c r="O6" s="69"/>
      <c r="P6" s="70"/>
      <c r="Q6" s="61" t="s">
        <v>12</v>
      </c>
      <c r="R6" s="61" t="s">
        <v>13</v>
      </c>
      <c r="S6" s="64" t="s">
        <v>14</v>
      </c>
    </row>
    <row r="7" spans="1:19" ht="35.25" customHeight="1">
      <c r="A7" s="61"/>
      <c r="B7" s="63"/>
      <c r="C7" s="61"/>
      <c r="D7" s="61"/>
      <c r="E7" s="61"/>
      <c r="F7" s="67"/>
      <c r="G7" s="67"/>
      <c r="H7" s="4" t="s">
        <v>15</v>
      </c>
      <c r="I7" s="4" t="s">
        <v>16</v>
      </c>
      <c r="J7" s="4" t="s">
        <v>17</v>
      </c>
      <c r="K7" s="4" t="s">
        <v>18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23</v>
      </c>
      <c r="Q7" s="62"/>
      <c r="R7" s="63"/>
      <c r="S7" s="64"/>
    </row>
    <row r="8" spans="1:19">
      <c r="A8" s="4">
        <v>1</v>
      </c>
      <c r="B8" s="5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5">
        <v>18</v>
      </c>
      <c r="S8" s="6">
        <v>19</v>
      </c>
    </row>
    <row r="9" spans="1:19">
      <c r="A9" s="7" t="s">
        <v>24</v>
      </c>
      <c r="B9" s="8">
        <f>C9+D9</f>
        <v>332</v>
      </c>
      <c r="C9" s="9"/>
      <c r="D9" s="8">
        <f>E9+F9</f>
        <v>332</v>
      </c>
      <c r="E9" s="8">
        <f>G9+H9+M9</f>
        <v>332</v>
      </c>
      <c r="F9" s="9"/>
      <c r="G9" s="9"/>
      <c r="H9" s="8">
        <f>SUM(I9:L9)</f>
        <v>332</v>
      </c>
      <c r="I9" s="9">
        <v>2</v>
      </c>
      <c r="J9" s="9">
        <v>34</v>
      </c>
      <c r="K9" s="9">
        <v>292</v>
      </c>
      <c r="L9" s="9">
        <v>4</v>
      </c>
      <c r="M9" s="8">
        <f>SUM(N9:P9)</f>
        <v>0</v>
      </c>
      <c r="N9" s="9"/>
      <c r="O9" s="9"/>
      <c r="P9" s="9"/>
      <c r="Q9" s="10">
        <f>(H9/D9)*100</f>
        <v>100</v>
      </c>
      <c r="R9" s="10">
        <f>((J9+I9)/D9)*100</f>
        <v>10.843373493975903</v>
      </c>
      <c r="S9" s="11"/>
    </row>
    <row r="10" spans="1:19">
      <c r="A10" s="12" t="s">
        <v>25</v>
      </c>
      <c r="B10" s="8">
        <f>C10+D10</f>
        <v>132</v>
      </c>
      <c r="C10" s="9"/>
      <c r="D10" s="8">
        <f>E10+F10</f>
        <v>132</v>
      </c>
      <c r="E10" s="8">
        <f>G10+H10+M10</f>
        <v>132</v>
      </c>
      <c r="F10" s="9"/>
      <c r="G10" s="9"/>
      <c r="H10" s="8">
        <f t="shared" ref="H10:H25" si="0">SUM(I10:L10)</f>
        <v>125</v>
      </c>
      <c r="I10" s="9"/>
      <c r="J10" s="9">
        <v>3</v>
      </c>
      <c r="K10" s="9">
        <v>88</v>
      </c>
      <c r="L10" s="9">
        <v>34</v>
      </c>
      <c r="M10" s="8">
        <f t="shared" ref="M10:M26" si="1">SUM(N10:P10)</f>
        <v>7</v>
      </c>
      <c r="N10" s="9"/>
      <c r="O10" s="9"/>
      <c r="P10" s="9">
        <v>7</v>
      </c>
      <c r="Q10" s="10">
        <f>(H10/D10)*100</f>
        <v>94.696969696969703</v>
      </c>
      <c r="R10" s="10">
        <f>((J10+I10)/D10)*100</f>
        <v>2.2727272727272729</v>
      </c>
      <c r="S10" s="13"/>
    </row>
    <row r="11" spans="1:19" ht="21.75">
      <c r="A11" s="12" t="s">
        <v>26</v>
      </c>
      <c r="B11" s="8">
        <f t="shared" ref="B11:B27" si="2">C11+D11</f>
        <v>39</v>
      </c>
      <c r="C11" s="9"/>
      <c r="D11" s="8">
        <f>E11+F11</f>
        <v>39</v>
      </c>
      <c r="E11" s="8">
        <f>G11+H11+M11</f>
        <v>39</v>
      </c>
      <c r="F11" s="9"/>
      <c r="G11" s="9"/>
      <c r="H11" s="8">
        <f>SUM(I11:L11)</f>
        <v>37</v>
      </c>
      <c r="I11" s="9"/>
      <c r="J11" s="9">
        <v>4</v>
      </c>
      <c r="K11" s="9">
        <v>33</v>
      </c>
      <c r="L11" s="9"/>
      <c r="M11" s="8">
        <f t="shared" si="1"/>
        <v>2</v>
      </c>
      <c r="N11" s="9">
        <v>1</v>
      </c>
      <c r="O11" s="9"/>
      <c r="P11" s="9">
        <v>1</v>
      </c>
      <c r="Q11" s="10">
        <f>(H11/D11)*100</f>
        <v>94.871794871794862</v>
      </c>
      <c r="R11" s="10">
        <f>((J11+I11)/D11)*100</f>
        <v>10.256410256410255</v>
      </c>
      <c r="S11" s="11"/>
    </row>
    <row r="12" spans="1:19">
      <c r="A12" s="12" t="s">
        <v>74</v>
      </c>
      <c r="B12" s="8">
        <f t="shared" si="2"/>
        <v>623</v>
      </c>
      <c r="C12" s="9">
        <v>1</v>
      </c>
      <c r="D12" s="8">
        <f t="shared" ref="D12:D24" si="3">E12+F12</f>
        <v>622</v>
      </c>
      <c r="E12" s="8">
        <f t="shared" ref="E12:E24" si="4">G12+H12+M12</f>
        <v>622</v>
      </c>
      <c r="F12" s="9"/>
      <c r="G12" s="9">
        <v>18</v>
      </c>
      <c r="H12" s="8">
        <f t="shared" si="0"/>
        <v>413</v>
      </c>
      <c r="I12" s="9">
        <v>2</v>
      </c>
      <c r="J12" s="9">
        <v>26</v>
      </c>
      <c r="K12" s="9">
        <v>351</v>
      </c>
      <c r="L12" s="9">
        <v>34</v>
      </c>
      <c r="M12" s="8">
        <f t="shared" si="1"/>
        <v>191</v>
      </c>
      <c r="N12" s="9">
        <v>52</v>
      </c>
      <c r="O12" s="9">
        <v>37</v>
      </c>
      <c r="P12" s="9">
        <v>102</v>
      </c>
      <c r="Q12" s="10">
        <f t="shared" ref="Q12:Q27" si="5">(H12/D12)*100</f>
        <v>66.39871382636656</v>
      </c>
      <c r="R12" s="10">
        <f>((J12+I12)/D12)*100</f>
        <v>4.501607717041801</v>
      </c>
      <c r="S12" s="11"/>
    </row>
    <row r="13" spans="1:19" ht="21.75">
      <c r="A13" s="12" t="s">
        <v>27</v>
      </c>
      <c r="B13" s="8">
        <f t="shared" si="2"/>
        <v>342</v>
      </c>
      <c r="C13" s="9">
        <v>4</v>
      </c>
      <c r="D13" s="8">
        <f t="shared" si="3"/>
        <v>338</v>
      </c>
      <c r="E13" s="8">
        <f t="shared" si="4"/>
        <v>338</v>
      </c>
      <c r="F13" s="9"/>
      <c r="G13" s="9">
        <v>3</v>
      </c>
      <c r="H13" s="8">
        <f t="shared" si="0"/>
        <v>329</v>
      </c>
      <c r="I13" s="9">
        <v>6</v>
      </c>
      <c r="J13" s="9">
        <v>27</v>
      </c>
      <c r="K13" s="9">
        <v>242</v>
      </c>
      <c r="L13" s="9">
        <v>54</v>
      </c>
      <c r="M13" s="8">
        <f t="shared" si="1"/>
        <v>6</v>
      </c>
      <c r="N13" s="9">
        <v>1</v>
      </c>
      <c r="O13" s="9"/>
      <c r="P13" s="9">
        <v>5</v>
      </c>
      <c r="Q13" s="10">
        <f>(H13/D13)*100</f>
        <v>97.337278106508876</v>
      </c>
      <c r="R13" s="10">
        <f>((J13+I13)/D13)*100</f>
        <v>9.7633136094674562</v>
      </c>
      <c r="S13" s="14"/>
    </row>
    <row r="14" spans="1:19">
      <c r="A14" s="12" t="s">
        <v>28</v>
      </c>
      <c r="B14" s="8">
        <f t="shared" si="2"/>
        <v>282</v>
      </c>
      <c r="C14" s="9">
        <v>1</v>
      </c>
      <c r="D14" s="8">
        <f t="shared" si="3"/>
        <v>281</v>
      </c>
      <c r="E14" s="8">
        <f t="shared" si="4"/>
        <v>281</v>
      </c>
      <c r="F14" s="9"/>
      <c r="G14" s="9"/>
      <c r="H14" s="8">
        <f t="shared" si="0"/>
        <v>281</v>
      </c>
      <c r="I14" s="9">
        <v>6</v>
      </c>
      <c r="J14" s="9">
        <v>28</v>
      </c>
      <c r="K14" s="9">
        <v>199</v>
      </c>
      <c r="L14" s="9">
        <v>48</v>
      </c>
      <c r="M14" s="8">
        <f t="shared" si="1"/>
        <v>0</v>
      </c>
      <c r="N14" s="9"/>
      <c r="O14" s="9"/>
      <c r="P14" s="9"/>
      <c r="Q14" s="10">
        <f>(H14/D14)*100</f>
        <v>100</v>
      </c>
      <c r="R14" s="10">
        <f t="shared" ref="R14:R27" si="6">((J14+I14)/D14)*100</f>
        <v>12.099644128113878</v>
      </c>
      <c r="S14" s="11"/>
    </row>
    <row r="15" spans="1:19">
      <c r="A15" s="12" t="s">
        <v>29</v>
      </c>
      <c r="B15" s="8">
        <f t="shared" si="2"/>
        <v>119</v>
      </c>
      <c r="C15" s="9"/>
      <c r="D15" s="8">
        <f t="shared" si="3"/>
        <v>119</v>
      </c>
      <c r="E15" s="8">
        <f t="shared" si="4"/>
        <v>119</v>
      </c>
      <c r="F15" s="9"/>
      <c r="G15" s="9">
        <v>1</v>
      </c>
      <c r="H15" s="8">
        <f t="shared" si="0"/>
        <v>107</v>
      </c>
      <c r="I15" s="9"/>
      <c r="J15" s="9">
        <v>12</v>
      </c>
      <c r="K15" s="9">
        <v>76</v>
      </c>
      <c r="L15" s="9">
        <v>19</v>
      </c>
      <c r="M15" s="8">
        <f t="shared" si="1"/>
        <v>11</v>
      </c>
      <c r="N15" s="9">
        <v>2</v>
      </c>
      <c r="O15" s="9"/>
      <c r="P15" s="9">
        <v>9</v>
      </c>
      <c r="Q15" s="10">
        <f t="shared" si="5"/>
        <v>89.915966386554629</v>
      </c>
      <c r="R15" s="10">
        <f t="shared" si="6"/>
        <v>10.084033613445378</v>
      </c>
      <c r="S15" s="11"/>
    </row>
    <row r="16" spans="1:19">
      <c r="A16" s="12" t="s">
        <v>69</v>
      </c>
      <c r="B16" s="8">
        <f t="shared" si="2"/>
        <v>240</v>
      </c>
      <c r="C16" s="9">
        <v>3</v>
      </c>
      <c r="D16" s="8">
        <f t="shared" si="3"/>
        <v>237</v>
      </c>
      <c r="E16" s="8">
        <f t="shared" si="4"/>
        <v>230</v>
      </c>
      <c r="F16" s="9">
        <v>7</v>
      </c>
      <c r="G16" s="9"/>
      <c r="H16" s="8">
        <f t="shared" si="0"/>
        <v>201</v>
      </c>
      <c r="I16" s="9">
        <v>1</v>
      </c>
      <c r="J16" s="9">
        <v>61</v>
      </c>
      <c r="K16" s="9">
        <v>100</v>
      </c>
      <c r="L16" s="9">
        <v>39</v>
      </c>
      <c r="M16" s="8">
        <f t="shared" si="1"/>
        <v>29</v>
      </c>
      <c r="N16" s="9">
        <v>24</v>
      </c>
      <c r="O16" s="9">
        <v>4</v>
      </c>
      <c r="P16" s="9">
        <v>1</v>
      </c>
      <c r="Q16" s="10">
        <f t="shared" si="5"/>
        <v>84.810126582278471</v>
      </c>
      <c r="R16" s="10">
        <f t="shared" si="6"/>
        <v>26.160337552742618</v>
      </c>
      <c r="S16" s="11"/>
    </row>
    <row r="17" spans="1:19" ht="21.75">
      <c r="A17" s="12" t="s">
        <v>30</v>
      </c>
      <c r="B17" s="8">
        <f t="shared" si="2"/>
        <v>196</v>
      </c>
      <c r="C17" s="9"/>
      <c r="D17" s="8">
        <f t="shared" si="3"/>
        <v>196</v>
      </c>
      <c r="E17" s="8">
        <f t="shared" si="4"/>
        <v>196</v>
      </c>
      <c r="F17" s="9"/>
      <c r="G17" s="9"/>
      <c r="H17" s="8">
        <f t="shared" si="0"/>
        <v>165</v>
      </c>
      <c r="I17" s="9">
        <v>1</v>
      </c>
      <c r="J17" s="9">
        <v>1</v>
      </c>
      <c r="K17" s="9">
        <v>121</v>
      </c>
      <c r="L17" s="9">
        <v>42</v>
      </c>
      <c r="M17" s="8">
        <f t="shared" si="1"/>
        <v>31</v>
      </c>
      <c r="N17" s="9"/>
      <c r="O17" s="9"/>
      <c r="P17" s="9">
        <v>31</v>
      </c>
      <c r="Q17" s="10">
        <f>(H17/D17)*100</f>
        <v>84.183673469387756</v>
      </c>
      <c r="R17" s="10">
        <f>((J17+I17)/D17)*100</f>
        <v>1.0204081632653061</v>
      </c>
      <c r="S17" s="11"/>
    </row>
    <row r="18" spans="1:19">
      <c r="A18" s="12" t="s">
        <v>31</v>
      </c>
      <c r="B18" s="8">
        <f t="shared" si="2"/>
        <v>226</v>
      </c>
      <c r="C18" s="9"/>
      <c r="D18" s="8">
        <f t="shared" si="3"/>
        <v>226</v>
      </c>
      <c r="E18" s="8">
        <f t="shared" si="4"/>
        <v>226</v>
      </c>
      <c r="F18" s="9"/>
      <c r="G18" s="9">
        <v>3</v>
      </c>
      <c r="H18" s="8">
        <f t="shared" si="0"/>
        <v>202</v>
      </c>
      <c r="I18" s="9"/>
      <c r="J18" s="9">
        <v>8</v>
      </c>
      <c r="K18" s="9">
        <v>191</v>
      </c>
      <c r="L18" s="9">
        <v>3</v>
      </c>
      <c r="M18" s="8">
        <f t="shared" si="1"/>
        <v>21</v>
      </c>
      <c r="N18" s="9">
        <v>4</v>
      </c>
      <c r="O18" s="9">
        <v>5</v>
      </c>
      <c r="P18" s="9">
        <v>12</v>
      </c>
      <c r="Q18" s="10">
        <f t="shared" si="5"/>
        <v>89.380530973451329</v>
      </c>
      <c r="R18" s="10">
        <f t="shared" si="6"/>
        <v>3.5398230088495577</v>
      </c>
      <c r="S18" s="11"/>
    </row>
    <row r="19" spans="1:19">
      <c r="A19" s="12" t="s">
        <v>32</v>
      </c>
      <c r="B19" s="8">
        <f t="shared" si="2"/>
        <v>101</v>
      </c>
      <c r="C19" s="9"/>
      <c r="D19" s="8">
        <f t="shared" si="3"/>
        <v>101</v>
      </c>
      <c r="E19" s="8">
        <f t="shared" si="4"/>
        <v>101</v>
      </c>
      <c r="F19" s="9"/>
      <c r="G19" s="9">
        <v>6</v>
      </c>
      <c r="H19" s="8">
        <f t="shared" si="0"/>
        <v>82</v>
      </c>
      <c r="I19" s="9">
        <v>1</v>
      </c>
      <c r="J19" s="9">
        <v>10</v>
      </c>
      <c r="K19" s="9">
        <v>50</v>
      </c>
      <c r="L19" s="9">
        <v>21</v>
      </c>
      <c r="M19" s="8">
        <f t="shared" si="1"/>
        <v>13</v>
      </c>
      <c r="N19" s="9">
        <v>5</v>
      </c>
      <c r="O19" s="9">
        <v>8</v>
      </c>
      <c r="P19" s="9"/>
      <c r="Q19" s="10">
        <f t="shared" si="5"/>
        <v>81.188118811881196</v>
      </c>
      <c r="R19" s="10">
        <f t="shared" si="6"/>
        <v>10.891089108910892</v>
      </c>
      <c r="S19" s="11"/>
    </row>
    <row r="20" spans="1:19" ht="14.25" customHeight="1">
      <c r="A20" s="12" t="s">
        <v>34</v>
      </c>
      <c r="B20" s="8">
        <f t="shared" si="2"/>
        <v>124</v>
      </c>
      <c r="C20" s="9"/>
      <c r="D20" s="8">
        <f t="shared" si="3"/>
        <v>124</v>
      </c>
      <c r="E20" s="8">
        <f t="shared" si="4"/>
        <v>124</v>
      </c>
      <c r="F20" s="9"/>
      <c r="G20" s="9"/>
      <c r="H20" s="8">
        <f t="shared" si="0"/>
        <v>116</v>
      </c>
      <c r="I20" s="9">
        <v>3</v>
      </c>
      <c r="J20" s="9">
        <v>7</v>
      </c>
      <c r="K20" s="9">
        <v>83</v>
      </c>
      <c r="L20" s="9">
        <v>23</v>
      </c>
      <c r="M20" s="8">
        <f t="shared" si="1"/>
        <v>8</v>
      </c>
      <c r="N20" s="9">
        <v>3</v>
      </c>
      <c r="O20" s="9">
        <v>4</v>
      </c>
      <c r="P20" s="9">
        <v>1</v>
      </c>
      <c r="Q20" s="10">
        <f t="shared" si="5"/>
        <v>93.548387096774192</v>
      </c>
      <c r="R20" s="10">
        <f t="shared" si="6"/>
        <v>8.064516129032258</v>
      </c>
      <c r="S20" s="11"/>
    </row>
    <row r="21" spans="1:19" ht="30.75" customHeight="1">
      <c r="A21" s="12" t="s">
        <v>79</v>
      </c>
      <c r="B21" s="8">
        <f t="shared" si="2"/>
        <v>68</v>
      </c>
      <c r="C21" s="9"/>
      <c r="D21" s="8">
        <f t="shared" si="3"/>
        <v>68</v>
      </c>
      <c r="E21" s="8">
        <f t="shared" si="4"/>
        <v>68</v>
      </c>
      <c r="F21" s="9"/>
      <c r="G21" s="9"/>
      <c r="H21" s="8">
        <f t="shared" si="0"/>
        <v>68</v>
      </c>
      <c r="I21" s="9">
        <v>2</v>
      </c>
      <c r="J21" s="9">
        <v>2</v>
      </c>
      <c r="K21" s="9">
        <v>22</v>
      </c>
      <c r="L21" s="9">
        <v>42</v>
      </c>
      <c r="M21" s="8">
        <f t="shared" si="1"/>
        <v>0</v>
      </c>
      <c r="N21" s="9"/>
      <c r="O21" s="9"/>
      <c r="P21" s="9"/>
      <c r="Q21" s="10">
        <f t="shared" si="5"/>
        <v>100</v>
      </c>
      <c r="R21" s="10">
        <f t="shared" si="6"/>
        <v>5.8823529411764701</v>
      </c>
      <c r="S21" s="11"/>
    </row>
    <row r="22" spans="1:19">
      <c r="A22" s="12" t="s">
        <v>36</v>
      </c>
      <c r="B22" s="8">
        <f t="shared" si="2"/>
        <v>310</v>
      </c>
      <c r="C22" s="9"/>
      <c r="D22" s="8">
        <f t="shared" si="3"/>
        <v>310</v>
      </c>
      <c r="E22" s="8">
        <f t="shared" si="4"/>
        <v>292</v>
      </c>
      <c r="F22" s="9">
        <v>18</v>
      </c>
      <c r="G22" s="9"/>
      <c r="H22" s="8">
        <f t="shared" si="0"/>
        <v>292</v>
      </c>
      <c r="I22" s="9">
        <v>13</v>
      </c>
      <c r="J22" s="9">
        <v>42</v>
      </c>
      <c r="K22" s="9">
        <v>193</v>
      </c>
      <c r="L22" s="9">
        <v>44</v>
      </c>
      <c r="M22" s="8">
        <f t="shared" si="1"/>
        <v>0</v>
      </c>
      <c r="N22" s="9"/>
      <c r="O22" s="9"/>
      <c r="P22" s="9"/>
      <c r="Q22" s="10">
        <f t="shared" si="5"/>
        <v>94.193548387096769</v>
      </c>
      <c r="R22" s="10">
        <f t="shared" si="6"/>
        <v>17.741935483870968</v>
      </c>
      <c r="S22" s="11"/>
    </row>
    <row r="23" spans="1:19" ht="23.25" customHeight="1">
      <c r="A23" s="12" t="s">
        <v>78</v>
      </c>
      <c r="B23" s="8">
        <f t="shared" si="2"/>
        <v>124</v>
      </c>
      <c r="C23" s="9">
        <v>1</v>
      </c>
      <c r="D23" s="8">
        <f t="shared" si="3"/>
        <v>123</v>
      </c>
      <c r="E23" s="8">
        <f t="shared" si="4"/>
        <v>123</v>
      </c>
      <c r="F23" s="9"/>
      <c r="G23" s="9"/>
      <c r="H23" s="8">
        <f t="shared" si="0"/>
        <v>121</v>
      </c>
      <c r="I23" s="9">
        <v>2</v>
      </c>
      <c r="J23" s="9">
        <v>2</v>
      </c>
      <c r="K23" s="9">
        <v>89</v>
      </c>
      <c r="L23" s="9">
        <v>28</v>
      </c>
      <c r="M23" s="8">
        <f t="shared" si="1"/>
        <v>2</v>
      </c>
      <c r="N23" s="9"/>
      <c r="O23" s="9"/>
      <c r="P23" s="9">
        <v>2</v>
      </c>
      <c r="Q23" s="10">
        <f t="shared" si="5"/>
        <v>98.373983739837399</v>
      </c>
      <c r="R23" s="10">
        <f t="shared" si="6"/>
        <v>3.2520325203252036</v>
      </c>
      <c r="S23" s="11"/>
    </row>
    <row r="24" spans="1:19">
      <c r="A24" s="12" t="s">
        <v>39</v>
      </c>
      <c r="B24" s="8">
        <f t="shared" si="2"/>
        <v>325</v>
      </c>
      <c r="C24" s="9">
        <v>9</v>
      </c>
      <c r="D24" s="8">
        <f t="shared" si="3"/>
        <v>316</v>
      </c>
      <c r="E24" s="8">
        <f t="shared" si="4"/>
        <v>316</v>
      </c>
      <c r="F24" s="9"/>
      <c r="G24" s="9"/>
      <c r="H24" s="8">
        <f t="shared" si="0"/>
        <v>285</v>
      </c>
      <c r="I24" s="9">
        <v>3</v>
      </c>
      <c r="J24" s="9">
        <v>20</v>
      </c>
      <c r="K24" s="9">
        <v>221</v>
      </c>
      <c r="L24" s="9">
        <v>41</v>
      </c>
      <c r="M24" s="8">
        <f t="shared" si="1"/>
        <v>31</v>
      </c>
      <c r="N24" s="9"/>
      <c r="O24" s="9"/>
      <c r="P24" s="9">
        <v>31</v>
      </c>
      <c r="Q24" s="10">
        <f t="shared" si="5"/>
        <v>90.189873417721529</v>
      </c>
      <c r="R24" s="10">
        <f t="shared" si="6"/>
        <v>7.2784810126582276</v>
      </c>
      <c r="S24" s="11"/>
    </row>
    <row r="25" spans="1:19">
      <c r="A25" s="12" t="s">
        <v>41</v>
      </c>
      <c r="B25" s="8">
        <f t="shared" si="2"/>
        <v>216</v>
      </c>
      <c r="C25" s="9"/>
      <c r="D25" s="8">
        <f>E25+F25</f>
        <v>216</v>
      </c>
      <c r="E25" s="8">
        <f>G25+H25+M25</f>
        <v>208</v>
      </c>
      <c r="F25" s="9">
        <v>8</v>
      </c>
      <c r="G25" s="9"/>
      <c r="H25" s="8">
        <f t="shared" si="0"/>
        <v>196</v>
      </c>
      <c r="I25" s="9">
        <v>3</v>
      </c>
      <c r="J25" s="9">
        <v>50</v>
      </c>
      <c r="K25" s="9">
        <v>74</v>
      </c>
      <c r="L25" s="9">
        <v>69</v>
      </c>
      <c r="M25" s="8">
        <f t="shared" si="1"/>
        <v>12</v>
      </c>
      <c r="N25" s="9">
        <v>3</v>
      </c>
      <c r="O25" s="9">
        <v>5</v>
      </c>
      <c r="P25" s="9">
        <v>4</v>
      </c>
      <c r="Q25" s="10">
        <f t="shared" si="5"/>
        <v>90.740740740740748</v>
      </c>
      <c r="R25" s="10">
        <f t="shared" si="6"/>
        <v>24.537037037037038</v>
      </c>
      <c r="S25" s="11"/>
    </row>
    <row r="26" spans="1:19">
      <c r="A26" s="12" t="s">
        <v>70</v>
      </c>
      <c r="B26" s="8">
        <f t="shared" si="2"/>
        <v>274</v>
      </c>
      <c r="C26" s="9">
        <v>1</v>
      </c>
      <c r="D26" s="8">
        <f t="shared" ref="D26" si="7">E26+F26</f>
        <v>273</v>
      </c>
      <c r="E26" s="8">
        <f t="shared" ref="E26" si="8">G26+H26+M26</f>
        <v>273</v>
      </c>
      <c r="F26" s="9"/>
      <c r="G26" s="9">
        <v>4</v>
      </c>
      <c r="H26" s="8">
        <f t="shared" ref="H26" si="9">SUM(I26:L26)</f>
        <v>269</v>
      </c>
      <c r="I26" s="9">
        <v>6</v>
      </c>
      <c r="J26" s="9">
        <v>55</v>
      </c>
      <c r="K26" s="9">
        <v>208</v>
      </c>
      <c r="L26" s="9"/>
      <c r="M26" s="8">
        <f t="shared" si="1"/>
        <v>0</v>
      </c>
      <c r="N26" s="9"/>
      <c r="O26" s="9"/>
      <c r="P26" s="9"/>
      <c r="Q26" s="10">
        <f t="shared" si="5"/>
        <v>98.53479853479854</v>
      </c>
      <c r="R26" s="10">
        <f t="shared" si="6"/>
        <v>22.344322344322347</v>
      </c>
      <c r="S26" s="11"/>
    </row>
    <row r="27" spans="1:19">
      <c r="A27" s="15" t="s">
        <v>42</v>
      </c>
      <c r="B27" s="16">
        <f t="shared" si="2"/>
        <v>4073</v>
      </c>
      <c r="C27" s="17">
        <f>SUM(C9:C26)</f>
        <v>20</v>
      </c>
      <c r="D27" s="17">
        <f>E27+F27</f>
        <v>4053</v>
      </c>
      <c r="E27" s="17">
        <f>G27+H27+M27</f>
        <v>4020</v>
      </c>
      <c r="F27" s="17">
        <f>SUM(F9:F26)</f>
        <v>33</v>
      </c>
      <c r="G27" s="17">
        <f>SUM(G9:G26)</f>
        <v>35</v>
      </c>
      <c r="H27" s="17">
        <f>I27+J27+K27+L27</f>
        <v>3621</v>
      </c>
      <c r="I27" s="17">
        <f>SUM(I9:I26)</f>
        <v>51</v>
      </c>
      <c r="J27" s="17">
        <f>SUM(J9:J26)</f>
        <v>392</v>
      </c>
      <c r="K27" s="17">
        <f>SUM(K9:K26)</f>
        <v>2633</v>
      </c>
      <c r="L27" s="17">
        <f>SUM(L9:L26)</f>
        <v>545</v>
      </c>
      <c r="M27" s="17">
        <f>N27+O27+P27</f>
        <v>364</v>
      </c>
      <c r="N27" s="17">
        <f>SUM(N9:N26)</f>
        <v>95</v>
      </c>
      <c r="O27" s="17">
        <f>SUM(O9:O26)</f>
        <v>63</v>
      </c>
      <c r="P27" s="17">
        <f>SUM(P9:P26)</f>
        <v>206</v>
      </c>
      <c r="Q27" s="18">
        <f t="shared" si="5"/>
        <v>89.341228719467054</v>
      </c>
      <c r="R27" s="18">
        <f t="shared" si="6"/>
        <v>10.930175178879843</v>
      </c>
      <c r="S27" s="13"/>
    </row>
    <row r="28" spans="1:19">
      <c r="A28" s="19" t="s">
        <v>43</v>
      </c>
      <c r="B28" s="20"/>
      <c r="C28" s="20"/>
      <c r="D28" s="21">
        <f>(D27/B27)*100</f>
        <v>99.5089614534741</v>
      </c>
      <c r="E28" s="21">
        <f>(E27/D27)*100</f>
        <v>99.185788304959289</v>
      </c>
      <c r="F28" s="21">
        <f>(F27/D27)*100</f>
        <v>0.81421169504071056</v>
      </c>
      <c r="G28" s="21">
        <f>(G27/D27)*100</f>
        <v>0.86355785837651122</v>
      </c>
      <c r="H28" s="21">
        <f>(H27/D27)*100</f>
        <v>89.341228719467054</v>
      </c>
      <c r="I28" s="21">
        <f>(I27/D27)*100</f>
        <v>1.2583271650629164</v>
      </c>
      <c r="J28" s="21">
        <f>(J27/D27)*100</f>
        <v>9.6718480138169269</v>
      </c>
      <c r="K28" s="21">
        <f>(K27/D27)*100</f>
        <v>64.964224031581537</v>
      </c>
      <c r="L28" s="21">
        <f>L27/D27*100</f>
        <v>13.446829509005676</v>
      </c>
      <c r="M28" s="21">
        <f>(M27/D27)*100</f>
        <v>8.9810017271157179</v>
      </c>
      <c r="N28" s="21">
        <f>(N27/D27)*100</f>
        <v>2.3439427584505306</v>
      </c>
      <c r="O28" s="21">
        <f>(O27/D27)*100</f>
        <v>1.5544041450777202</v>
      </c>
      <c r="P28" s="21">
        <f>(P27/D27)*100</f>
        <v>5.0826548235874656</v>
      </c>
      <c r="Q28" s="22"/>
      <c r="R28" s="22"/>
      <c r="S28" s="11"/>
    </row>
    <row r="29" spans="1:19">
      <c r="A29" s="1"/>
      <c r="B29" s="66" t="s">
        <v>44</v>
      </c>
      <c r="C29" s="66"/>
      <c r="D29" s="66"/>
      <c r="E29" s="66"/>
      <c r="F29" s="1"/>
      <c r="G29" s="1"/>
      <c r="H29" s="1"/>
      <c r="I29" s="1"/>
      <c r="J29" s="1"/>
      <c r="K29" s="66" t="s">
        <v>60</v>
      </c>
      <c r="L29" s="66"/>
      <c r="M29" s="66"/>
      <c r="N29" s="66"/>
      <c r="O29" s="1"/>
      <c r="P29" s="1"/>
      <c r="Q29" s="1"/>
      <c r="R29" s="1"/>
      <c r="S29" s="1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3.5" customHeight="1">
      <c r="A34" s="65" t="s">
        <v>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</row>
    <row r="35" spans="1:19" ht="12" customHeight="1">
      <c r="A35" s="65" t="s">
        <v>56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spans="1:19" ht="10.5" customHeight="1">
      <c r="A36" s="71" t="s">
        <v>80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>
      <c r="A37" s="1"/>
      <c r="B37" s="2"/>
      <c r="C37" s="60" t="s">
        <v>47</v>
      </c>
      <c r="D37" s="60"/>
      <c r="E37" s="76" t="s">
        <v>81</v>
      </c>
      <c r="F37" s="76"/>
      <c r="G37" s="76"/>
      <c r="H37" s="76"/>
      <c r="I37" s="76"/>
      <c r="J37" s="76"/>
      <c r="K37" s="76"/>
      <c r="L37" s="76"/>
      <c r="M37" s="76"/>
      <c r="N37" s="76"/>
      <c r="O37" s="60" t="s">
        <v>83</v>
      </c>
      <c r="P37" s="58"/>
      <c r="Q37" s="58"/>
      <c r="R37" s="58"/>
      <c r="S37" s="58"/>
    </row>
    <row r="38" spans="1:19" ht="12" customHeight="1">
      <c r="A38" s="61" t="s">
        <v>3</v>
      </c>
      <c r="B38" s="61" t="s">
        <v>4</v>
      </c>
      <c r="C38" s="61" t="s">
        <v>5</v>
      </c>
      <c r="D38" s="61" t="s">
        <v>6</v>
      </c>
      <c r="E38" s="61" t="s">
        <v>7</v>
      </c>
      <c r="F38" s="67" t="s">
        <v>8</v>
      </c>
      <c r="G38" s="72" t="s">
        <v>9</v>
      </c>
      <c r="H38" s="61" t="s">
        <v>10</v>
      </c>
      <c r="I38" s="61"/>
      <c r="J38" s="61"/>
      <c r="K38" s="61"/>
      <c r="L38" s="61"/>
      <c r="M38" s="68" t="s">
        <v>11</v>
      </c>
      <c r="N38" s="69"/>
      <c r="O38" s="69"/>
      <c r="P38" s="70"/>
      <c r="Q38" s="61" t="s">
        <v>12</v>
      </c>
      <c r="R38" s="61" t="s">
        <v>48</v>
      </c>
      <c r="S38" s="64" t="s">
        <v>14</v>
      </c>
    </row>
    <row r="39" spans="1:19" ht="51" customHeight="1">
      <c r="A39" s="61"/>
      <c r="B39" s="63"/>
      <c r="C39" s="61"/>
      <c r="D39" s="61"/>
      <c r="E39" s="61"/>
      <c r="F39" s="67"/>
      <c r="G39" s="73"/>
      <c r="H39" s="4" t="s">
        <v>15</v>
      </c>
      <c r="I39" s="4" t="s">
        <v>16</v>
      </c>
      <c r="J39" s="53" t="s">
        <v>17</v>
      </c>
      <c r="K39" s="4" t="s">
        <v>18</v>
      </c>
      <c r="L39" s="4" t="s">
        <v>19</v>
      </c>
      <c r="M39" s="4" t="s">
        <v>20</v>
      </c>
      <c r="N39" s="4" t="s">
        <v>21</v>
      </c>
      <c r="O39" s="4" t="s">
        <v>22</v>
      </c>
      <c r="P39" s="4" t="s">
        <v>23</v>
      </c>
      <c r="Q39" s="62"/>
      <c r="R39" s="63"/>
      <c r="S39" s="64"/>
    </row>
    <row r="40" spans="1:19">
      <c r="A40" s="25">
        <v>1</v>
      </c>
      <c r="B40" s="26">
        <v>2</v>
      </c>
      <c r="C40" s="25">
        <v>3</v>
      </c>
      <c r="D40" s="25">
        <v>4</v>
      </c>
      <c r="E40" s="25">
        <v>5</v>
      </c>
      <c r="F40" s="25">
        <v>6</v>
      </c>
      <c r="G40" s="25">
        <v>7</v>
      </c>
      <c r="H40" s="25">
        <v>8</v>
      </c>
      <c r="I40" s="25">
        <v>9</v>
      </c>
      <c r="J40" s="25">
        <v>10</v>
      </c>
      <c r="K40" s="25">
        <v>11</v>
      </c>
      <c r="L40" s="25">
        <v>12</v>
      </c>
      <c r="M40" s="25">
        <v>13</v>
      </c>
      <c r="N40" s="25">
        <v>14</v>
      </c>
      <c r="O40" s="25">
        <v>15</v>
      </c>
      <c r="P40" s="25">
        <v>16</v>
      </c>
      <c r="Q40" s="25">
        <v>17</v>
      </c>
      <c r="R40" s="26">
        <v>18</v>
      </c>
      <c r="S40" s="27">
        <v>19</v>
      </c>
    </row>
    <row r="41" spans="1:19">
      <c r="A41" s="7" t="s">
        <v>24</v>
      </c>
      <c r="B41" s="28">
        <f>C41+D41</f>
        <v>46</v>
      </c>
      <c r="C41" s="29"/>
      <c r="D41" s="28">
        <f>E41+F41</f>
        <v>46</v>
      </c>
      <c r="E41" s="28">
        <f>G41+H41+M41</f>
        <v>46</v>
      </c>
      <c r="F41" s="30"/>
      <c r="G41" s="30"/>
      <c r="H41" s="28">
        <f>SUM(I41:L41)</f>
        <v>46</v>
      </c>
      <c r="I41" s="30"/>
      <c r="J41" s="30">
        <v>8</v>
      </c>
      <c r="K41" s="30">
        <v>34</v>
      </c>
      <c r="L41" s="30">
        <v>4</v>
      </c>
      <c r="M41" s="28">
        <f>N41+O41+P41</f>
        <v>0</v>
      </c>
      <c r="N41" s="30"/>
      <c r="O41" s="30"/>
      <c r="P41" s="30"/>
      <c r="Q41" s="31">
        <f t="shared" ref="Q41:Q59" si="10">(H41/D41)*100</f>
        <v>100</v>
      </c>
      <c r="R41" s="31">
        <f t="shared" ref="R41:R59" si="11">((J41+I41)/D41)*100</f>
        <v>17.391304347826086</v>
      </c>
      <c r="S41" s="32"/>
    </row>
    <row r="42" spans="1:19">
      <c r="A42" s="12" t="s">
        <v>25</v>
      </c>
      <c r="B42" s="28">
        <f t="shared" ref="B42:B59" si="12">C42+D42</f>
        <v>51</v>
      </c>
      <c r="C42" s="33"/>
      <c r="D42" s="28">
        <f t="shared" ref="D42:D58" si="13">E42+F42</f>
        <v>51</v>
      </c>
      <c r="E42" s="28">
        <f t="shared" ref="E42:E58" si="14">G42+H42+M42</f>
        <v>51</v>
      </c>
      <c r="F42" s="33"/>
      <c r="G42" s="33"/>
      <c r="H42" s="28">
        <f>SUM(I42:L42)</f>
        <v>45</v>
      </c>
      <c r="I42" s="33"/>
      <c r="J42" s="33">
        <v>1</v>
      </c>
      <c r="K42" s="33">
        <v>36</v>
      </c>
      <c r="L42" s="33">
        <v>8</v>
      </c>
      <c r="M42" s="28">
        <f t="shared" ref="M42:M58" si="15">N42+O42+P42</f>
        <v>6</v>
      </c>
      <c r="N42" s="33"/>
      <c r="O42" s="33"/>
      <c r="P42" s="33">
        <v>6</v>
      </c>
      <c r="Q42" s="31">
        <f t="shared" si="10"/>
        <v>88.235294117647058</v>
      </c>
      <c r="R42" s="31">
        <f t="shared" si="11"/>
        <v>1.9607843137254901</v>
      </c>
      <c r="S42" s="32"/>
    </row>
    <row r="43" spans="1:19" ht="21.75">
      <c r="A43" s="12" t="s">
        <v>26</v>
      </c>
      <c r="B43" s="28">
        <f t="shared" si="12"/>
        <v>15</v>
      </c>
      <c r="C43" s="33"/>
      <c r="D43" s="28">
        <f>E43+F43</f>
        <v>15</v>
      </c>
      <c r="E43" s="28">
        <f>G43+H43+M43</f>
        <v>15</v>
      </c>
      <c r="F43" s="33"/>
      <c r="G43" s="33"/>
      <c r="H43" s="28">
        <f>I43+J43+K43+L43</f>
        <v>13</v>
      </c>
      <c r="I43" s="33"/>
      <c r="J43" s="33">
        <v>3</v>
      </c>
      <c r="K43" s="33">
        <v>10</v>
      </c>
      <c r="L43" s="33"/>
      <c r="M43" s="28">
        <f t="shared" si="15"/>
        <v>2</v>
      </c>
      <c r="N43" s="33">
        <v>1</v>
      </c>
      <c r="O43" s="33"/>
      <c r="P43" s="33">
        <v>1</v>
      </c>
      <c r="Q43" s="31">
        <f t="shared" si="10"/>
        <v>86.666666666666671</v>
      </c>
      <c r="R43" s="31">
        <f t="shared" si="11"/>
        <v>20</v>
      </c>
      <c r="S43" s="32"/>
    </row>
    <row r="44" spans="1:19">
      <c r="A44" s="12" t="s">
        <v>74</v>
      </c>
      <c r="B44" s="28">
        <f t="shared" si="12"/>
        <v>54</v>
      </c>
      <c r="C44" s="33"/>
      <c r="D44" s="28">
        <f t="shared" si="13"/>
        <v>54</v>
      </c>
      <c r="E44" s="28">
        <f t="shared" si="14"/>
        <v>54</v>
      </c>
      <c r="F44" s="33"/>
      <c r="G44" s="33">
        <v>5</v>
      </c>
      <c r="H44" s="28">
        <f t="shared" ref="H44:H58" si="16">SUM(I44:L44)</f>
        <v>17</v>
      </c>
      <c r="I44" s="33"/>
      <c r="J44" s="33">
        <v>3</v>
      </c>
      <c r="K44" s="33">
        <v>14</v>
      </c>
      <c r="L44" s="33"/>
      <c r="M44" s="28">
        <f t="shared" si="15"/>
        <v>32</v>
      </c>
      <c r="N44" s="33">
        <v>11</v>
      </c>
      <c r="O44" s="33">
        <v>8</v>
      </c>
      <c r="P44" s="33">
        <v>13</v>
      </c>
      <c r="Q44" s="31">
        <f t="shared" si="10"/>
        <v>31.481481481481481</v>
      </c>
      <c r="R44" s="31">
        <f t="shared" si="11"/>
        <v>5.5555555555555554</v>
      </c>
      <c r="S44" s="32"/>
    </row>
    <row r="45" spans="1:19" ht="21.75">
      <c r="A45" s="12" t="s">
        <v>27</v>
      </c>
      <c r="B45" s="28">
        <f t="shared" si="12"/>
        <v>11</v>
      </c>
      <c r="C45" s="34"/>
      <c r="D45" s="28">
        <f t="shared" si="13"/>
        <v>11</v>
      </c>
      <c r="E45" s="28">
        <f t="shared" si="14"/>
        <v>11</v>
      </c>
      <c r="F45" s="33"/>
      <c r="G45" s="33"/>
      <c r="H45" s="28">
        <f t="shared" si="16"/>
        <v>11</v>
      </c>
      <c r="I45" s="33"/>
      <c r="J45" s="33">
        <v>2</v>
      </c>
      <c r="K45" s="33">
        <v>9</v>
      </c>
      <c r="L45" s="33"/>
      <c r="M45" s="28">
        <f t="shared" si="15"/>
        <v>0</v>
      </c>
      <c r="N45" s="33"/>
      <c r="O45" s="33"/>
      <c r="P45" s="33"/>
      <c r="Q45" s="31">
        <f t="shared" si="10"/>
        <v>100</v>
      </c>
      <c r="R45" s="31">
        <f t="shared" si="11"/>
        <v>18.181818181818183</v>
      </c>
      <c r="S45" s="35"/>
    </row>
    <row r="46" spans="1:19">
      <c r="A46" s="12" t="s">
        <v>28</v>
      </c>
      <c r="B46" s="28">
        <f t="shared" si="12"/>
        <v>57</v>
      </c>
      <c r="C46" s="33"/>
      <c r="D46" s="28">
        <f t="shared" si="13"/>
        <v>57</v>
      </c>
      <c r="E46" s="28">
        <f t="shared" si="14"/>
        <v>57</v>
      </c>
      <c r="F46" s="33"/>
      <c r="G46" s="33"/>
      <c r="H46" s="28">
        <f t="shared" si="16"/>
        <v>57</v>
      </c>
      <c r="I46" s="33">
        <v>3</v>
      </c>
      <c r="J46" s="33">
        <v>4</v>
      </c>
      <c r="K46" s="33">
        <v>39</v>
      </c>
      <c r="L46" s="33">
        <v>11</v>
      </c>
      <c r="M46" s="28">
        <f t="shared" si="15"/>
        <v>0</v>
      </c>
      <c r="N46" s="33"/>
      <c r="O46" s="33"/>
      <c r="P46" s="33"/>
      <c r="Q46" s="31">
        <f t="shared" si="10"/>
        <v>100</v>
      </c>
      <c r="R46" s="31">
        <f t="shared" si="11"/>
        <v>12.280701754385964</v>
      </c>
      <c r="S46" s="32"/>
    </row>
    <row r="47" spans="1:19">
      <c r="A47" s="12" t="s">
        <v>29</v>
      </c>
      <c r="B47" s="28">
        <f t="shared" si="12"/>
        <v>22</v>
      </c>
      <c r="C47" s="33"/>
      <c r="D47" s="28">
        <f t="shared" si="13"/>
        <v>22</v>
      </c>
      <c r="E47" s="28">
        <f t="shared" si="14"/>
        <v>22</v>
      </c>
      <c r="F47" s="33"/>
      <c r="G47" s="33"/>
      <c r="H47" s="28">
        <f t="shared" si="16"/>
        <v>18</v>
      </c>
      <c r="I47" s="33"/>
      <c r="J47" s="33">
        <v>2</v>
      </c>
      <c r="K47" s="33">
        <v>16</v>
      </c>
      <c r="L47" s="33"/>
      <c r="M47" s="28">
        <f t="shared" si="15"/>
        <v>4</v>
      </c>
      <c r="N47" s="33"/>
      <c r="O47" s="33"/>
      <c r="P47" s="33">
        <v>4</v>
      </c>
      <c r="Q47" s="31">
        <f t="shared" si="10"/>
        <v>81.818181818181827</v>
      </c>
      <c r="R47" s="31">
        <f t="shared" si="11"/>
        <v>9.0909090909090917</v>
      </c>
      <c r="S47" s="32"/>
    </row>
    <row r="48" spans="1:19">
      <c r="A48" s="12" t="s">
        <v>69</v>
      </c>
      <c r="B48" s="28">
        <f t="shared" si="12"/>
        <v>43</v>
      </c>
      <c r="C48" s="33"/>
      <c r="D48" s="28">
        <f t="shared" si="13"/>
        <v>43</v>
      </c>
      <c r="E48" s="28">
        <f t="shared" si="14"/>
        <v>41</v>
      </c>
      <c r="F48" s="33">
        <v>2</v>
      </c>
      <c r="G48" s="33"/>
      <c r="H48" s="28">
        <f t="shared" si="16"/>
        <v>32</v>
      </c>
      <c r="I48" s="33">
        <v>1</v>
      </c>
      <c r="J48" s="33">
        <v>4</v>
      </c>
      <c r="K48" s="33">
        <v>24</v>
      </c>
      <c r="L48" s="33">
        <v>3</v>
      </c>
      <c r="M48" s="28">
        <f t="shared" si="15"/>
        <v>9</v>
      </c>
      <c r="N48" s="33">
        <v>4</v>
      </c>
      <c r="O48" s="33">
        <v>4</v>
      </c>
      <c r="P48" s="33">
        <v>1</v>
      </c>
      <c r="Q48" s="31">
        <f t="shared" si="10"/>
        <v>74.418604651162795</v>
      </c>
      <c r="R48" s="31">
        <f t="shared" si="11"/>
        <v>11.627906976744185</v>
      </c>
      <c r="S48" s="32"/>
    </row>
    <row r="49" spans="1:19" ht="21.75">
      <c r="A49" s="12" t="s">
        <v>30</v>
      </c>
      <c r="B49" s="28">
        <f t="shared" si="12"/>
        <v>21</v>
      </c>
      <c r="C49" s="33"/>
      <c r="D49" s="28">
        <f t="shared" si="13"/>
        <v>21</v>
      </c>
      <c r="E49" s="28">
        <f t="shared" si="14"/>
        <v>21</v>
      </c>
      <c r="F49" s="33"/>
      <c r="G49" s="33"/>
      <c r="H49" s="28">
        <f t="shared" si="16"/>
        <v>16</v>
      </c>
      <c r="I49" s="33"/>
      <c r="J49" s="33"/>
      <c r="K49" s="33">
        <v>14</v>
      </c>
      <c r="L49" s="33">
        <v>2</v>
      </c>
      <c r="M49" s="28">
        <f t="shared" si="15"/>
        <v>5</v>
      </c>
      <c r="N49" s="33"/>
      <c r="O49" s="33"/>
      <c r="P49" s="33">
        <v>5</v>
      </c>
      <c r="Q49" s="31">
        <f t="shared" si="10"/>
        <v>76.19047619047619</v>
      </c>
      <c r="R49" s="31">
        <f t="shared" si="11"/>
        <v>0</v>
      </c>
      <c r="S49" s="32"/>
    </row>
    <row r="50" spans="1:19">
      <c r="A50" s="12" t="s">
        <v>31</v>
      </c>
      <c r="B50" s="28">
        <f t="shared" si="12"/>
        <v>30</v>
      </c>
      <c r="C50" s="33"/>
      <c r="D50" s="28">
        <f t="shared" si="13"/>
        <v>30</v>
      </c>
      <c r="E50" s="28">
        <f t="shared" si="14"/>
        <v>30</v>
      </c>
      <c r="F50" s="33"/>
      <c r="G50" s="33">
        <v>2</v>
      </c>
      <c r="H50" s="28">
        <f t="shared" si="16"/>
        <v>28</v>
      </c>
      <c r="I50" s="33"/>
      <c r="J50" s="33">
        <v>2</v>
      </c>
      <c r="K50" s="33">
        <v>25</v>
      </c>
      <c r="L50" s="33">
        <v>1</v>
      </c>
      <c r="M50" s="28">
        <f t="shared" si="15"/>
        <v>0</v>
      </c>
      <c r="N50" s="33"/>
      <c r="O50" s="33"/>
      <c r="P50" s="33"/>
      <c r="Q50" s="31">
        <f t="shared" si="10"/>
        <v>93.333333333333329</v>
      </c>
      <c r="R50" s="31">
        <f t="shared" si="11"/>
        <v>6.666666666666667</v>
      </c>
      <c r="S50" s="32"/>
    </row>
    <row r="51" spans="1:19">
      <c r="A51" s="12" t="s">
        <v>32</v>
      </c>
      <c r="B51" s="28">
        <f t="shared" si="12"/>
        <v>12</v>
      </c>
      <c r="C51" s="33"/>
      <c r="D51" s="28">
        <f t="shared" si="13"/>
        <v>12</v>
      </c>
      <c r="E51" s="28">
        <f t="shared" si="14"/>
        <v>12</v>
      </c>
      <c r="F51" s="33"/>
      <c r="G51" s="33">
        <v>2</v>
      </c>
      <c r="H51" s="28">
        <f t="shared" si="16"/>
        <v>10</v>
      </c>
      <c r="I51" s="33"/>
      <c r="J51" s="33">
        <v>2</v>
      </c>
      <c r="K51" s="33">
        <v>2</v>
      </c>
      <c r="L51" s="33">
        <v>6</v>
      </c>
      <c r="M51" s="28">
        <f t="shared" si="15"/>
        <v>0</v>
      </c>
      <c r="N51" s="33"/>
      <c r="O51" s="33"/>
      <c r="P51" s="33"/>
      <c r="Q51" s="31">
        <f t="shared" si="10"/>
        <v>83.333333333333343</v>
      </c>
      <c r="R51" s="31">
        <f t="shared" si="11"/>
        <v>16.666666666666664</v>
      </c>
      <c r="S51" s="32"/>
    </row>
    <row r="52" spans="1:19" ht="14.25" customHeight="1">
      <c r="A52" s="12" t="s">
        <v>34</v>
      </c>
      <c r="B52" s="28">
        <f t="shared" si="12"/>
        <v>9</v>
      </c>
      <c r="C52" s="33"/>
      <c r="D52" s="28">
        <f t="shared" si="13"/>
        <v>9</v>
      </c>
      <c r="E52" s="28">
        <f t="shared" si="14"/>
        <v>9</v>
      </c>
      <c r="F52" s="33"/>
      <c r="G52" s="33"/>
      <c r="H52" s="28">
        <f t="shared" si="16"/>
        <v>8</v>
      </c>
      <c r="I52" s="33"/>
      <c r="J52" s="33">
        <v>1</v>
      </c>
      <c r="K52" s="33">
        <v>6</v>
      </c>
      <c r="L52" s="33">
        <v>1</v>
      </c>
      <c r="M52" s="28">
        <f t="shared" si="15"/>
        <v>1</v>
      </c>
      <c r="N52" s="33"/>
      <c r="O52" s="33">
        <v>1</v>
      </c>
      <c r="P52" s="33"/>
      <c r="Q52" s="31">
        <f t="shared" si="10"/>
        <v>88.888888888888886</v>
      </c>
      <c r="R52" s="31">
        <f t="shared" si="11"/>
        <v>11.111111111111111</v>
      </c>
      <c r="S52" s="32"/>
    </row>
    <row r="53" spans="1:19" ht="32.25">
      <c r="A53" s="12" t="s">
        <v>84</v>
      </c>
      <c r="B53" s="28">
        <f t="shared" si="12"/>
        <v>16</v>
      </c>
      <c r="C53" s="33"/>
      <c r="D53" s="28">
        <f t="shared" si="13"/>
        <v>16</v>
      </c>
      <c r="E53" s="28">
        <f t="shared" si="14"/>
        <v>16</v>
      </c>
      <c r="F53" s="33"/>
      <c r="G53" s="33"/>
      <c r="H53" s="28">
        <f t="shared" si="16"/>
        <v>16</v>
      </c>
      <c r="I53" s="33"/>
      <c r="J53" s="33"/>
      <c r="K53" s="33">
        <v>5</v>
      </c>
      <c r="L53" s="33">
        <v>11</v>
      </c>
      <c r="M53" s="28">
        <f t="shared" si="15"/>
        <v>0</v>
      </c>
      <c r="N53" s="33"/>
      <c r="O53" s="33"/>
      <c r="P53" s="33"/>
      <c r="Q53" s="31">
        <f t="shared" si="10"/>
        <v>100</v>
      </c>
      <c r="R53" s="31">
        <f t="shared" si="11"/>
        <v>0</v>
      </c>
      <c r="S53" s="32"/>
    </row>
    <row r="54" spans="1:19">
      <c r="A54" s="12" t="s">
        <v>36</v>
      </c>
      <c r="B54" s="28">
        <f t="shared" si="12"/>
        <v>49</v>
      </c>
      <c r="C54" s="33"/>
      <c r="D54" s="28">
        <f t="shared" si="13"/>
        <v>49</v>
      </c>
      <c r="E54" s="28">
        <f t="shared" si="14"/>
        <v>42</v>
      </c>
      <c r="F54" s="33">
        <v>7</v>
      </c>
      <c r="G54" s="33"/>
      <c r="H54" s="28">
        <f t="shared" si="16"/>
        <v>42</v>
      </c>
      <c r="I54" s="33">
        <v>2</v>
      </c>
      <c r="J54" s="33">
        <v>6</v>
      </c>
      <c r="K54" s="33">
        <v>32</v>
      </c>
      <c r="L54" s="33">
        <v>2</v>
      </c>
      <c r="M54" s="28">
        <f t="shared" si="15"/>
        <v>0</v>
      </c>
      <c r="N54" s="33"/>
      <c r="O54" s="33"/>
      <c r="P54" s="33"/>
      <c r="Q54" s="31">
        <f t="shared" si="10"/>
        <v>85.714285714285708</v>
      </c>
      <c r="R54" s="31">
        <f t="shared" si="11"/>
        <v>16.326530612244898</v>
      </c>
      <c r="S54" s="32"/>
    </row>
    <row r="55" spans="1:19" ht="21" customHeight="1">
      <c r="A55" s="12" t="s">
        <v>78</v>
      </c>
      <c r="B55" s="28">
        <f t="shared" si="12"/>
        <v>27</v>
      </c>
      <c r="C55" s="33"/>
      <c r="D55" s="28">
        <f t="shared" si="13"/>
        <v>27</v>
      </c>
      <c r="E55" s="28">
        <f t="shared" si="14"/>
        <v>27</v>
      </c>
      <c r="F55" s="33"/>
      <c r="G55" s="33"/>
      <c r="H55" s="28">
        <f t="shared" si="16"/>
        <v>26</v>
      </c>
      <c r="I55" s="33"/>
      <c r="J55" s="33"/>
      <c r="K55" s="33">
        <v>26</v>
      </c>
      <c r="L55" s="33"/>
      <c r="M55" s="28">
        <f t="shared" si="15"/>
        <v>1</v>
      </c>
      <c r="N55" s="33"/>
      <c r="O55" s="33"/>
      <c r="P55" s="33">
        <v>1</v>
      </c>
      <c r="Q55" s="31">
        <f t="shared" si="10"/>
        <v>96.296296296296291</v>
      </c>
      <c r="R55" s="31">
        <f t="shared" si="11"/>
        <v>0</v>
      </c>
      <c r="S55" s="32"/>
    </row>
    <row r="56" spans="1:19">
      <c r="A56" s="12" t="s">
        <v>39</v>
      </c>
      <c r="B56" s="28">
        <f t="shared" si="12"/>
        <v>52</v>
      </c>
      <c r="C56" s="33">
        <v>1</v>
      </c>
      <c r="D56" s="28">
        <f t="shared" si="13"/>
        <v>51</v>
      </c>
      <c r="E56" s="28">
        <f t="shared" si="14"/>
        <v>51</v>
      </c>
      <c r="F56" s="33"/>
      <c r="G56" s="33"/>
      <c r="H56" s="28">
        <f t="shared" si="16"/>
        <v>37</v>
      </c>
      <c r="I56" s="33"/>
      <c r="J56" s="33">
        <v>3</v>
      </c>
      <c r="K56" s="33">
        <v>24</v>
      </c>
      <c r="L56" s="33">
        <v>10</v>
      </c>
      <c r="M56" s="28">
        <f t="shared" si="15"/>
        <v>14</v>
      </c>
      <c r="N56" s="33"/>
      <c r="O56" s="33"/>
      <c r="P56" s="33">
        <v>14</v>
      </c>
      <c r="Q56" s="31">
        <f t="shared" si="10"/>
        <v>72.549019607843135</v>
      </c>
      <c r="R56" s="31">
        <f t="shared" si="11"/>
        <v>5.8823529411764701</v>
      </c>
      <c r="S56" s="32"/>
    </row>
    <row r="57" spans="1:19">
      <c r="A57" s="12" t="s">
        <v>41</v>
      </c>
      <c r="B57" s="28">
        <f t="shared" si="12"/>
        <v>35</v>
      </c>
      <c r="C57" s="33"/>
      <c r="D57" s="28">
        <f t="shared" si="13"/>
        <v>35</v>
      </c>
      <c r="E57" s="28">
        <f t="shared" si="14"/>
        <v>35</v>
      </c>
      <c r="F57" s="33"/>
      <c r="G57" s="33"/>
      <c r="H57" s="28">
        <f t="shared" si="16"/>
        <v>25</v>
      </c>
      <c r="I57" s="33"/>
      <c r="J57" s="33">
        <v>1</v>
      </c>
      <c r="K57" s="33">
        <v>14</v>
      </c>
      <c r="L57" s="33">
        <v>10</v>
      </c>
      <c r="M57" s="28">
        <f t="shared" si="15"/>
        <v>10</v>
      </c>
      <c r="N57" s="33">
        <v>3</v>
      </c>
      <c r="O57" s="33">
        <v>5</v>
      </c>
      <c r="P57" s="33">
        <v>2</v>
      </c>
      <c r="Q57" s="31">
        <f t="shared" si="10"/>
        <v>71.428571428571431</v>
      </c>
      <c r="R57" s="31">
        <f t="shared" si="11"/>
        <v>2.8571428571428572</v>
      </c>
      <c r="S57" s="32"/>
    </row>
    <row r="58" spans="1:19">
      <c r="A58" s="12" t="s">
        <v>70</v>
      </c>
      <c r="B58" s="28">
        <f t="shared" si="12"/>
        <v>183</v>
      </c>
      <c r="C58" s="33">
        <v>1</v>
      </c>
      <c r="D58" s="28">
        <f t="shared" si="13"/>
        <v>182</v>
      </c>
      <c r="E58" s="28">
        <f t="shared" si="14"/>
        <v>182</v>
      </c>
      <c r="F58" s="33"/>
      <c r="G58" s="33">
        <v>4</v>
      </c>
      <c r="H58" s="28">
        <f t="shared" si="16"/>
        <v>178</v>
      </c>
      <c r="I58" s="33">
        <v>2</v>
      </c>
      <c r="J58" s="33">
        <v>31</v>
      </c>
      <c r="K58" s="33">
        <v>145</v>
      </c>
      <c r="L58" s="33"/>
      <c r="M58" s="28">
        <f t="shared" si="15"/>
        <v>0</v>
      </c>
      <c r="N58" s="33"/>
      <c r="O58" s="33"/>
      <c r="P58" s="33"/>
      <c r="Q58" s="31">
        <f t="shared" si="10"/>
        <v>97.802197802197796</v>
      </c>
      <c r="R58" s="31">
        <f t="shared" si="11"/>
        <v>18.131868131868131</v>
      </c>
      <c r="S58" s="32"/>
    </row>
    <row r="59" spans="1:19">
      <c r="A59" s="36" t="s">
        <v>42</v>
      </c>
      <c r="B59" s="37">
        <f t="shared" si="12"/>
        <v>733</v>
      </c>
      <c r="C59" s="38">
        <f>SUM(C41:C58)</f>
        <v>2</v>
      </c>
      <c r="D59" s="38">
        <f>E59+F59</f>
        <v>731</v>
      </c>
      <c r="E59" s="38">
        <f>G59+H59+M59</f>
        <v>722</v>
      </c>
      <c r="F59" s="38">
        <f>SUM(F41:F58)</f>
        <v>9</v>
      </c>
      <c r="G59" s="38">
        <f>SUM(G41:G58)</f>
        <v>13</v>
      </c>
      <c r="H59" s="38">
        <f>I59+J59+K59+L59</f>
        <v>625</v>
      </c>
      <c r="I59" s="38">
        <f>SUM(I41:I58)</f>
        <v>8</v>
      </c>
      <c r="J59" s="38">
        <f>SUM(J41:J58)</f>
        <v>73</v>
      </c>
      <c r="K59" s="38">
        <f>SUM(K41:K58)</f>
        <v>475</v>
      </c>
      <c r="L59" s="38">
        <f>SUM(L41:L58)</f>
        <v>69</v>
      </c>
      <c r="M59" s="38">
        <f>N59+O59+P59</f>
        <v>84</v>
      </c>
      <c r="N59" s="38">
        <f>SUM(N41:N58)</f>
        <v>19</v>
      </c>
      <c r="O59" s="38">
        <f>SUM(O41:O58)</f>
        <v>18</v>
      </c>
      <c r="P59" s="38">
        <f>SUM(P41:P58)</f>
        <v>47</v>
      </c>
      <c r="Q59" s="39">
        <f t="shared" si="10"/>
        <v>85.499316005471954</v>
      </c>
      <c r="R59" s="39">
        <f t="shared" si="11"/>
        <v>11.080711354309166</v>
      </c>
      <c r="S59" s="35"/>
    </row>
    <row r="60" spans="1:19" ht="22.5">
      <c r="A60" s="40" t="s">
        <v>43</v>
      </c>
      <c r="B60" s="41"/>
      <c r="C60" s="41"/>
      <c r="D60" s="42">
        <f>(D59/B59)*100</f>
        <v>99.727148703956345</v>
      </c>
      <c r="E60" s="42">
        <f>(E59/D59)*100</f>
        <v>98.768809849521205</v>
      </c>
      <c r="F60" s="42">
        <f>(F59/D59)*100</f>
        <v>1.2311901504787961</v>
      </c>
      <c r="G60" s="42">
        <f>(G59/D59)*100</f>
        <v>1.7783857729138166</v>
      </c>
      <c r="H60" s="42">
        <f>(H59/D59)*100</f>
        <v>85.499316005471954</v>
      </c>
      <c r="I60" s="42">
        <f>(I59/D59)*100</f>
        <v>1.094391244870041</v>
      </c>
      <c r="J60" s="42">
        <f>(J59/D59)*100</f>
        <v>9.9863201094391236</v>
      </c>
      <c r="K60" s="42">
        <f>(K59/D59)*100</f>
        <v>64.979480164158687</v>
      </c>
      <c r="L60" s="42">
        <f>(L59/D59)*100</f>
        <v>9.4391244870041042</v>
      </c>
      <c r="M60" s="42">
        <f>(M59/D59)*100</f>
        <v>11.491108071135431</v>
      </c>
      <c r="N60" s="42">
        <f>(N59/D59)*100</f>
        <v>2.5991792065663475</v>
      </c>
      <c r="O60" s="42">
        <f>(O59/D59)*100</f>
        <v>2.4623803009575922</v>
      </c>
      <c r="P60" s="42">
        <f>(P59/D59)*100</f>
        <v>6.4295485636114913</v>
      </c>
      <c r="Q60" s="43"/>
      <c r="R60" s="43"/>
      <c r="S60" s="32"/>
    </row>
    <row r="61" spans="1:19">
      <c r="A61" s="2"/>
      <c r="B61" s="58" t="s">
        <v>44</v>
      </c>
      <c r="C61" s="58"/>
      <c r="D61" s="58"/>
      <c r="E61" s="58"/>
      <c r="F61" s="2"/>
      <c r="G61" s="2"/>
      <c r="H61" s="2"/>
      <c r="I61" s="2"/>
      <c r="J61" s="2"/>
      <c r="K61" s="58" t="s">
        <v>60</v>
      </c>
      <c r="L61" s="58"/>
      <c r="M61" s="58"/>
      <c r="N61" s="58"/>
      <c r="O61" s="2"/>
      <c r="P61" s="2"/>
      <c r="Q61" s="2"/>
      <c r="R61" s="2"/>
      <c r="S61" s="2"/>
    </row>
    <row r="62" spans="1:1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9.75" customHeight="1">
      <c r="A63" s="23"/>
      <c r="B63" s="65" t="s">
        <v>0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  <row r="64" spans="1:19" ht="9" customHeight="1">
      <c r="A64" s="23"/>
      <c r="B64" s="65" t="s">
        <v>56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</row>
    <row r="65" spans="1:19" ht="9.75" customHeight="1">
      <c r="A65" s="71" t="s">
        <v>45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1:19">
      <c r="A66" s="2"/>
      <c r="B66" s="2"/>
      <c r="C66" s="60" t="s">
        <v>50</v>
      </c>
      <c r="D66" s="60"/>
      <c r="E66" s="3"/>
      <c r="F66" s="3"/>
      <c r="G66" s="58" t="s">
        <v>67</v>
      </c>
      <c r="H66" s="60"/>
      <c r="I66" s="60"/>
      <c r="J66" s="60"/>
      <c r="K66" s="60"/>
      <c r="L66" s="60"/>
      <c r="M66" s="2"/>
      <c r="N66" s="2"/>
      <c r="O66" s="60" t="s">
        <v>85</v>
      </c>
      <c r="P66" s="58"/>
      <c r="Q66" s="58"/>
      <c r="R66" s="58"/>
      <c r="S66" s="58"/>
    </row>
    <row r="67" spans="1:19">
      <c r="A67" s="61" t="s">
        <v>3</v>
      </c>
      <c r="B67" s="61" t="s">
        <v>4</v>
      </c>
      <c r="C67" s="61" t="s">
        <v>5</v>
      </c>
      <c r="D67" s="61" t="s">
        <v>6</v>
      </c>
      <c r="E67" s="61" t="s">
        <v>7</v>
      </c>
      <c r="F67" s="67" t="s">
        <v>8</v>
      </c>
      <c r="G67" s="77" t="s">
        <v>9</v>
      </c>
      <c r="H67" s="61" t="s">
        <v>10</v>
      </c>
      <c r="I67" s="61"/>
      <c r="J67" s="61"/>
      <c r="K67" s="61"/>
      <c r="L67" s="61"/>
      <c r="M67" s="68" t="s">
        <v>11</v>
      </c>
      <c r="N67" s="69"/>
      <c r="O67" s="69"/>
      <c r="P67" s="70"/>
      <c r="Q67" s="61" t="s">
        <v>12</v>
      </c>
      <c r="R67" s="61" t="s">
        <v>13</v>
      </c>
      <c r="S67" s="64" t="s">
        <v>14</v>
      </c>
    </row>
    <row r="68" spans="1:19" ht="54" customHeight="1">
      <c r="A68" s="61"/>
      <c r="B68" s="63"/>
      <c r="C68" s="61"/>
      <c r="D68" s="61"/>
      <c r="E68" s="61"/>
      <c r="F68" s="67"/>
      <c r="G68" s="77"/>
      <c r="H68" s="4" t="s">
        <v>15</v>
      </c>
      <c r="I68" s="4" t="s">
        <v>16</v>
      </c>
      <c r="J68" s="4" t="s">
        <v>17</v>
      </c>
      <c r="K68" s="4" t="s">
        <v>18</v>
      </c>
      <c r="L68" s="4" t="s">
        <v>19</v>
      </c>
      <c r="M68" s="4" t="s">
        <v>20</v>
      </c>
      <c r="N68" s="4" t="s">
        <v>21</v>
      </c>
      <c r="O68" s="4" t="s">
        <v>22</v>
      </c>
      <c r="P68" s="4" t="s">
        <v>23</v>
      </c>
      <c r="Q68" s="62"/>
      <c r="R68" s="63"/>
      <c r="S68" s="64"/>
    </row>
    <row r="69" spans="1:19">
      <c r="A69" s="25">
        <v>1</v>
      </c>
      <c r="B69" s="26">
        <v>2</v>
      </c>
      <c r="C69" s="25">
        <v>3</v>
      </c>
      <c r="D69" s="25">
        <v>4</v>
      </c>
      <c r="E69" s="25">
        <v>5</v>
      </c>
      <c r="F69" s="25">
        <v>6</v>
      </c>
      <c r="G69" s="25">
        <v>7</v>
      </c>
      <c r="H69" s="25">
        <v>8</v>
      </c>
      <c r="I69" s="25">
        <v>9</v>
      </c>
      <c r="J69" s="25">
        <v>10</v>
      </c>
      <c r="K69" s="25">
        <v>11</v>
      </c>
      <c r="L69" s="25">
        <v>12</v>
      </c>
      <c r="M69" s="25">
        <v>13</v>
      </c>
      <c r="N69" s="25">
        <v>14</v>
      </c>
      <c r="O69" s="25">
        <v>15</v>
      </c>
      <c r="P69" s="25">
        <v>16</v>
      </c>
      <c r="Q69" s="25">
        <v>17</v>
      </c>
      <c r="R69" s="26">
        <v>18</v>
      </c>
      <c r="S69" s="27">
        <v>19</v>
      </c>
    </row>
    <row r="70" spans="1:19">
      <c r="A70" s="7" t="s">
        <v>24</v>
      </c>
      <c r="B70" s="28">
        <f>C70+D70</f>
        <v>33</v>
      </c>
      <c r="C70" s="33"/>
      <c r="D70" s="28">
        <f>E70+F70</f>
        <v>33</v>
      </c>
      <c r="E70" s="28">
        <f>G70+H70+M70</f>
        <v>33</v>
      </c>
      <c r="F70" s="33"/>
      <c r="G70" s="33"/>
      <c r="H70" s="28">
        <f>SUM(I70:L70)</f>
        <v>33</v>
      </c>
      <c r="I70" s="33"/>
      <c r="J70" s="33">
        <v>1</v>
      </c>
      <c r="K70" s="33">
        <v>32</v>
      </c>
      <c r="L70" s="33"/>
      <c r="M70" s="28">
        <f>SUM(N70:P70)</f>
        <v>0</v>
      </c>
      <c r="N70" s="33"/>
      <c r="O70" s="33"/>
      <c r="P70" s="33"/>
      <c r="Q70" s="31">
        <f>(H70/D70)*100</f>
        <v>100</v>
      </c>
      <c r="R70" s="31">
        <f>((J70+I70)/D70)*100</f>
        <v>3.0303030303030303</v>
      </c>
      <c r="S70" s="32"/>
    </row>
    <row r="71" spans="1:19">
      <c r="A71" s="12" t="s">
        <v>25</v>
      </c>
      <c r="B71" s="28">
        <f t="shared" ref="B71:B88" si="17">C71+D71</f>
        <v>41</v>
      </c>
      <c r="C71" s="33"/>
      <c r="D71" s="28">
        <f>E71+F71</f>
        <v>41</v>
      </c>
      <c r="E71" s="28">
        <f>G71+H71+M71</f>
        <v>41</v>
      </c>
      <c r="F71" s="33"/>
      <c r="G71" s="33"/>
      <c r="H71" s="28">
        <f t="shared" ref="H71:H87" si="18">SUM(I71:L71)</f>
        <v>40</v>
      </c>
      <c r="I71" s="33"/>
      <c r="J71" s="33"/>
      <c r="K71" s="33">
        <v>22</v>
      </c>
      <c r="L71" s="33">
        <v>18</v>
      </c>
      <c r="M71" s="28">
        <f t="shared" ref="M71:M87" si="19">SUM(N71:P71)</f>
        <v>1</v>
      </c>
      <c r="N71" s="33"/>
      <c r="O71" s="33"/>
      <c r="P71" s="33">
        <v>1</v>
      </c>
      <c r="Q71" s="31">
        <f t="shared" ref="Q71:Q88" si="20">(H71/D71)*100</f>
        <v>97.560975609756099</v>
      </c>
      <c r="R71" s="31">
        <f t="shared" ref="R71:R88" si="21">((J71+I71)/D71)*100</f>
        <v>0</v>
      </c>
      <c r="S71" s="13"/>
    </row>
    <row r="72" spans="1:19" ht="21.75">
      <c r="A72" s="12" t="s">
        <v>26</v>
      </c>
      <c r="B72" s="28">
        <f t="shared" si="17"/>
        <v>7</v>
      </c>
      <c r="C72" s="33"/>
      <c r="D72" s="28">
        <f t="shared" ref="D72:D87" si="22">E72+F72</f>
        <v>7</v>
      </c>
      <c r="E72" s="28">
        <f t="shared" ref="E72:E87" si="23">G72+H72+M72</f>
        <v>7</v>
      </c>
      <c r="F72" s="33"/>
      <c r="G72" s="33"/>
      <c r="H72" s="28">
        <f t="shared" si="18"/>
        <v>7</v>
      </c>
      <c r="I72" s="33"/>
      <c r="J72" s="33"/>
      <c r="K72" s="33">
        <v>7</v>
      </c>
      <c r="L72" s="33"/>
      <c r="M72" s="28">
        <f t="shared" si="19"/>
        <v>0</v>
      </c>
      <c r="N72" s="33"/>
      <c r="O72" s="33"/>
      <c r="P72" s="33"/>
      <c r="Q72" s="31">
        <f t="shared" si="20"/>
        <v>100</v>
      </c>
      <c r="R72" s="31">
        <f t="shared" si="21"/>
        <v>0</v>
      </c>
      <c r="S72" s="32"/>
    </row>
    <row r="73" spans="1:19">
      <c r="A73" s="12" t="s">
        <v>74</v>
      </c>
      <c r="B73" s="28">
        <f t="shared" si="17"/>
        <v>82</v>
      </c>
      <c r="C73" s="33"/>
      <c r="D73" s="28">
        <f t="shared" si="22"/>
        <v>82</v>
      </c>
      <c r="E73" s="28">
        <f t="shared" si="23"/>
        <v>82</v>
      </c>
      <c r="F73" s="33"/>
      <c r="G73" s="33">
        <v>3</v>
      </c>
      <c r="H73" s="28">
        <f t="shared" si="18"/>
        <v>22</v>
      </c>
      <c r="I73" s="33"/>
      <c r="J73" s="33">
        <v>1</v>
      </c>
      <c r="K73" s="33">
        <v>20</v>
      </c>
      <c r="L73" s="33">
        <v>1</v>
      </c>
      <c r="M73" s="28">
        <f t="shared" si="19"/>
        <v>57</v>
      </c>
      <c r="N73" s="33">
        <v>18</v>
      </c>
      <c r="O73" s="33">
        <v>12</v>
      </c>
      <c r="P73" s="33">
        <v>27</v>
      </c>
      <c r="Q73" s="31">
        <f t="shared" si="20"/>
        <v>26.829268292682929</v>
      </c>
      <c r="R73" s="31">
        <f t="shared" si="21"/>
        <v>1.2195121951219512</v>
      </c>
      <c r="S73" s="32"/>
    </row>
    <row r="74" spans="1:19" ht="21.75">
      <c r="A74" s="12" t="s">
        <v>27</v>
      </c>
      <c r="B74" s="28">
        <f t="shared" si="17"/>
        <v>32</v>
      </c>
      <c r="C74" s="34"/>
      <c r="D74" s="28">
        <f t="shared" si="22"/>
        <v>32</v>
      </c>
      <c r="E74" s="28">
        <f t="shared" si="23"/>
        <v>32</v>
      </c>
      <c r="F74" s="33"/>
      <c r="G74" s="33">
        <v>1</v>
      </c>
      <c r="H74" s="28">
        <f t="shared" si="18"/>
        <v>29</v>
      </c>
      <c r="I74" s="33"/>
      <c r="J74" s="33">
        <v>3</v>
      </c>
      <c r="K74" s="33">
        <v>21</v>
      </c>
      <c r="L74" s="33">
        <v>5</v>
      </c>
      <c r="M74" s="28">
        <f t="shared" si="19"/>
        <v>2</v>
      </c>
      <c r="N74" s="33">
        <v>1</v>
      </c>
      <c r="O74" s="33"/>
      <c r="P74" s="33">
        <v>1</v>
      </c>
      <c r="Q74" s="31">
        <f t="shared" si="20"/>
        <v>90.625</v>
      </c>
      <c r="R74" s="31">
        <f t="shared" si="21"/>
        <v>9.375</v>
      </c>
      <c r="S74" s="35"/>
    </row>
    <row r="75" spans="1:19">
      <c r="A75" s="12" t="s">
        <v>28</v>
      </c>
      <c r="B75" s="28">
        <f t="shared" si="17"/>
        <v>58</v>
      </c>
      <c r="C75" s="33"/>
      <c r="D75" s="28">
        <f t="shared" si="22"/>
        <v>58</v>
      </c>
      <c r="E75" s="28">
        <f t="shared" si="23"/>
        <v>58</v>
      </c>
      <c r="F75" s="33"/>
      <c r="G75" s="33"/>
      <c r="H75" s="28">
        <f t="shared" si="18"/>
        <v>58</v>
      </c>
      <c r="I75" s="33"/>
      <c r="J75" s="33"/>
      <c r="K75" s="33">
        <v>28</v>
      </c>
      <c r="L75" s="33">
        <v>30</v>
      </c>
      <c r="M75" s="28">
        <f t="shared" si="19"/>
        <v>0</v>
      </c>
      <c r="N75" s="33"/>
      <c r="O75" s="33"/>
      <c r="P75" s="33"/>
      <c r="Q75" s="31">
        <f t="shared" si="20"/>
        <v>100</v>
      </c>
      <c r="R75" s="31">
        <f t="shared" si="21"/>
        <v>0</v>
      </c>
      <c r="S75" s="32"/>
    </row>
    <row r="76" spans="1:19">
      <c r="A76" s="12" t="s">
        <v>29</v>
      </c>
      <c r="B76" s="28">
        <f t="shared" si="17"/>
        <v>29</v>
      </c>
      <c r="C76" s="33"/>
      <c r="D76" s="28">
        <f t="shared" si="22"/>
        <v>29</v>
      </c>
      <c r="E76" s="28">
        <f t="shared" si="23"/>
        <v>29</v>
      </c>
      <c r="F76" s="33"/>
      <c r="G76" s="33"/>
      <c r="H76" s="28">
        <f t="shared" si="18"/>
        <v>24</v>
      </c>
      <c r="I76" s="33"/>
      <c r="J76" s="33"/>
      <c r="K76" s="33">
        <v>18</v>
      </c>
      <c r="L76" s="33">
        <v>6</v>
      </c>
      <c r="M76" s="28">
        <f t="shared" si="19"/>
        <v>5</v>
      </c>
      <c r="N76" s="33"/>
      <c r="O76" s="33"/>
      <c r="P76" s="33">
        <v>5</v>
      </c>
      <c r="Q76" s="31">
        <f t="shared" si="20"/>
        <v>82.758620689655174</v>
      </c>
      <c r="R76" s="31">
        <f t="shared" si="21"/>
        <v>0</v>
      </c>
      <c r="S76" s="32"/>
    </row>
    <row r="77" spans="1:19">
      <c r="A77" s="12" t="s">
        <v>69</v>
      </c>
      <c r="B77" s="28">
        <f t="shared" si="17"/>
        <v>23</v>
      </c>
      <c r="C77" s="33"/>
      <c r="D77" s="28">
        <f t="shared" si="22"/>
        <v>23</v>
      </c>
      <c r="E77" s="28">
        <f t="shared" si="23"/>
        <v>22</v>
      </c>
      <c r="F77" s="33">
        <v>1</v>
      </c>
      <c r="G77" s="33"/>
      <c r="H77" s="28">
        <f t="shared" si="18"/>
        <v>19</v>
      </c>
      <c r="I77" s="33"/>
      <c r="J77" s="33">
        <v>2</v>
      </c>
      <c r="K77" s="33">
        <v>14</v>
      </c>
      <c r="L77" s="33">
        <v>3</v>
      </c>
      <c r="M77" s="28">
        <f t="shared" si="19"/>
        <v>3</v>
      </c>
      <c r="N77" s="33">
        <v>3</v>
      </c>
      <c r="O77" s="33"/>
      <c r="P77" s="33"/>
      <c r="Q77" s="31">
        <f t="shared" si="20"/>
        <v>82.608695652173907</v>
      </c>
      <c r="R77" s="31">
        <f t="shared" si="21"/>
        <v>8.695652173913043</v>
      </c>
      <c r="S77" s="32"/>
    </row>
    <row r="78" spans="1:19" ht="21.75">
      <c r="A78" s="12" t="s">
        <v>30</v>
      </c>
      <c r="B78" s="28">
        <f t="shared" si="17"/>
        <v>22</v>
      </c>
      <c r="C78" s="33"/>
      <c r="D78" s="28">
        <f t="shared" si="22"/>
        <v>22</v>
      </c>
      <c r="E78" s="28">
        <f t="shared" si="23"/>
        <v>22</v>
      </c>
      <c r="F78" s="33"/>
      <c r="G78" s="33"/>
      <c r="H78" s="28">
        <f t="shared" si="18"/>
        <v>21</v>
      </c>
      <c r="I78" s="33"/>
      <c r="J78" s="33"/>
      <c r="K78" s="33">
        <v>10</v>
      </c>
      <c r="L78" s="33">
        <v>11</v>
      </c>
      <c r="M78" s="28">
        <f t="shared" si="19"/>
        <v>1</v>
      </c>
      <c r="N78" s="33"/>
      <c r="O78" s="33"/>
      <c r="P78" s="33">
        <v>1</v>
      </c>
      <c r="Q78" s="31">
        <f>(H78/D78)*100</f>
        <v>95.454545454545453</v>
      </c>
      <c r="R78" s="31">
        <f>((J78+I78)/D78)*100</f>
        <v>0</v>
      </c>
      <c r="S78" s="32"/>
    </row>
    <row r="79" spans="1:19">
      <c r="A79" s="12" t="s">
        <v>31</v>
      </c>
      <c r="B79" s="28">
        <f t="shared" si="17"/>
        <v>27</v>
      </c>
      <c r="C79" s="33"/>
      <c r="D79" s="28">
        <f t="shared" si="22"/>
        <v>27</v>
      </c>
      <c r="E79" s="28">
        <f t="shared" si="23"/>
        <v>27</v>
      </c>
      <c r="F79" s="33"/>
      <c r="G79" s="33"/>
      <c r="H79" s="28">
        <f t="shared" si="18"/>
        <v>22</v>
      </c>
      <c r="I79" s="33"/>
      <c r="J79" s="33">
        <v>1</v>
      </c>
      <c r="K79" s="33">
        <v>21</v>
      </c>
      <c r="L79" s="33"/>
      <c r="M79" s="28">
        <f t="shared" si="19"/>
        <v>5</v>
      </c>
      <c r="N79" s="33">
        <v>1</v>
      </c>
      <c r="O79" s="33">
        <v>2</v>
      </c>
      <c r="P79" s="33">
        <v>2</v>
      </c>
      <c r="Q79" s="31">
        <f t="shared" si="20"/>
        <v>81.481481481481481</v>
      </c>
      <c r="R79" s="31">
        <f t="shared" si="21"/>
        <v>3.7037037037037033</v>
      </c>
      <c r="S79" s="32"/>
    </row>
    <row r="80" spans="1:19">
      <c r="A80" s="12" t="s">
        <v>32</v>
      </c>
      <c r="B80" s="28">
        <f t="shared" si="17"/>
        <v>12</v>
      </c>
      <c r="C80" s="33"/>
      <c r="D80" s="28">
        <f t="shared" si="22"/>
        <v>12</v>
      </c>
      <c r="E80" s="28">
        <f t="shared" si="23"/>
        <v>12</v>
      </c>
      <c r="F80" s="33"/>
      <c r="G80" s="33">
        <v>2</v>
      </c>
      <c r="H80" s="28">
        <f t="shared" si="18"/>
        <v>10</v>
      </c>
      <c r="I80" s="33"/>
      <c r="J80" s="33">
        <v>1</v>
      </c>
      <c r="K80" s="33">
        <v>4</v>
      </c>
      <c r="L80" s="33">
        <v>5</v>
      </c>
      <c r="M80" s="28">
        <f t="shared" si="19"/>
        <v>0</v>
      </c>
      <c r="N80" s="33"/>
      <c r="O80" s="33"/>
      <c r="P80" s="33"/>
      <c r="Q80" s="31">
        <f t="shared" si="20"/>
        <v>83.333333333333343</v>
      </c>
      <c r="R80" s="31">
        <f t="shared" si="21"/>
        <v>8.3333333333333321</v>
      </c>
      <c r="S80" s="32"/>
    </row>
    <row r="81" spans="1:19" ht="15" customHeight="1">
      <c r="A81" s="12" t="s">
        <v>34</v>
      </c>
      <c r="B81" s="28">
        <f t="shared" si="17"/>
        <v>14</v>
      </c>
      <c r="C81" s="33"/>
      <c r="D81" s="28">
        <f t="shared" si="22"/>
        <v>14</v>
      </c>
      <c r="E81" s="28">
        <f t="shared" si="23"/>
        <v>14</v>
      </c>
      <c r="F81" s="33"/>
      <c r="G81" s="33"/>
      <c r="H81" s="28">
        <f t="shared" si="18"/>
        <v>12</v>
      </c>
      <c r="I81" s="33"/>
      <c r="J81" s="33"/>
      <c r="K81" s="33">
        <v>12</v>
      </c>
      <c r="L81" s="33"/>
      <c r="M81" s="28">
        <f t="shared" si="19"/>
        <v>2</v>
      </c>
      <c r="N81" s="33">
        <v>2</v>
      </c>
      <c r="O81" s="33"/>
      <c r="P81" s="33"/>
      <c r="Q81" s="31">
        <f t="shared" si="20"/>
        <v>85.714285714285708</v>
      </c>
      <c r="R81" s="31">
        <f t="shared" si="21"/>
        <v>0</v>
      </c>
      <c r="S81" s="32"/>
    </row>
    <row r="82" spans="1:19" ht="29.25" customHeight="1">
      <c r="A82" s="12" t="s">
        <v>84</v>
      </c>
      <c r="B82" s="28">
        <f t="shared" si="17"/>
        <v>6</v>
      </c>
      <c r="C82" s="33"/>
      <c r="D82" s="28">
        <f t="shared" si="22"/>
        <v>6</v>
      </c>
      <c r="E82" s="28">
        <f t="shared" si="23"/>
        <v>6</v>
      </c>
      <c r="F82" s="33"/>
      <c r="G82" s="33"/>
      <c r="H82" s="28">
        <f t="shared" si="18"/>
        <v>6</v>
      </c>
      <c r="I82" s="33"/>
      <c r="J82" s="33"/>
      <c r="K82" s="33">
        <v>2</v>
      </c>
      <c r="L82" s="33">
        <v>4</v>
      </c>
      <c r="M82" s="28">
        <f t="shared" si="19"/>
        <v>0</v>
      </c>
      <c r="N82" s="33"/>
      <c r="O82" s="33"/>
      <c r="P82" s="33"/>
      <c r="Q82" s="31">
        <f t="shared" si="20"/>
        <v>100</v>
      </c>
      <c r="R82" s="31">
        <f t="shared" si="21"/>
        <v>0</v>
      </c>
      <c r="S82" s="32"/>
    </row>
    <row r="83" spans="1:19">
      <c r="A83" s="12" t="s">
        <v>36</v>
      </c>
      <c r="B83" s="28">
        <f t="shared" si="17"/>
        <v>25</v>
      </c>
      <c r="C83" s="33"/>
      <c r="D83" s="28">
        <f t="shared" si="22"/>
        <v>25</v>
      </c>
      <c r="E83" s="28">
        <f t="shared" si="23"/>
        <v>22</v>
      </c>
      <c r="F83" s="33">
        <v>3</v>
      </c>
      <c r="G83" s="33"/>
      <c r="H83" s="28">
        <f t="shared" si="18"/>
        <v>22</v>
      </c>
      <c r="I83" s="33"/>
      <c r="J83" s="33">
        <v>1</v>
      </c>
      <c r="K83" s="33">
        <v>13</v>
      </c>
      <c r="L83" s="33">
        <v>8</v>
      </c>
      <c r="M83" s="28">
        <f t="shared" si="19"/>
        <v>0</v>
      </c>
      <c r="N83" s="33"/>
      <c r="O83" s="33"/>
      <c r="P83" s="33"/>
      <c r="Q83" s="31">
        <f t="shared" si="20"/>
        <v>88</v>
      </c>
      <c r="R83" s="31">
        <f t="shared" si="21"/>
        <v>4</v>
      </c>
      <c r="S83" s="32"/>
    </row>
    <row r="84" spans="1:19" ht="32.25">
      <c r="A84" s="12" t="s">
        <v>37</v>
      </c>
      <c r="B84" s="28">
        <f t="shared" si="17"/>
        <v>25</v>
      </c>
      <c r="C84" s="33"/>
      <c r="D84" s="28">
        <f t="shared" si="22"/>
        <v>25</v>
      </c>
      <c r="E84" s="28">
        <f t="shared" si="23"/>
        <v>25</v>
      </c>
      <c r="F84" s="33"/>
      <c r="G84" s="33"/>
      <c r="H84" s="28">
        <f t="shared" si="18"/>
        <v>25</v>
      </c>
      <c r="I84" s="33"/>
      <c r="J84" s="33"/>
      <c r="K84" s="33">
        <v>21</v>
      </c>
      <c r="L84" s="33">
        <v>4</v>
      </c>
      <c r="M84" s="28">
        <f t="shared" si="19"/>
        <v>0</v>
      </c>
      <c r="N84" s="33"/>
      <c r="O84" s="33"/>
      <c r="P84" s="33"/>
      <c r="Q84" s="31">
        <f t="shared" si="20"/>
        <v>100</v>
      </c>
      <c r="R84" s="31">
        <f t="shared" si="21"/>
        <v>0</v>
      </c>
      <c r="S84" s="32"/>
    </row>
    <row r="85" spans="1:19">
      <c r="A85" s="12" t="s">
        <v>39</v>
      </c>
      <c r="B85" s="28">
        <f t="shared" si="17"/>
        <v>28</v>
      </c>
      <c r="C85" s="33"/>
      <c r="D85" s="28">
        <f t="shared" si="22"/>
        <v>28</v>
      </c>
      <c r="E85" s="28">
        <f t="shared" si="23"/>
        <v>28</v>
      </c>
      <c r="F85" s="33"/>
      <c r="G85" s="33"/>
      <c r="H85" s="28">
        <f t="shared" si="18"/>
        <v>25</v>
      </c>
      <c r="I85" s="33"/>
      <c r="J85" s="33">
        <v>7</v>
      </c>
      <c r="K85" s="33">
        <v>13</v>
      </c>
      <c r="L85" s="33">
        <v>5</v>
      </c>
      <c r="M85" s="28">
        <f t="shared" si="19"/>
        <v>3</v>
      </c>
      <c r="N85" s="33"/>
      <c r="O85" s="33"/>
      <c r="P85" s="33">
        <v>3</v>
      </c>
      <c r="Q85" s="31">
        <f t="shared" si="20"/>
        <v>89.285714285714292</v>
      </c>
      <c r="R85" s="31">
        <f t="shared" si="21"/>
        <v>25</v>
      </c>
      <c r="S85" s="32"/>
    </row>
    <row r="86" spans="1:19">
      <c r="A86" s="12" t="s">
        <v>41</v>
      </c>
      <c r="B86" s="28">
        <f t="shared" si="17"/>
        <v>38</v>
      </c>
      <c r="C86" s="33"/>
      <c r="D86" s="28">
        <f t="shared" si="22"/>
        <v>38</v>
      </c>
      <c r="E86" s="28">
        <f t="shared" si="23"/>
        <v>37</v>
      </c>
      <c r="F86" s="33">
        <v>1</v>
      </c>
      <c r="G86" s="33"/>
      <c r="H86" s="28">
        <f t="shared" si="18"/>
        <v>37</v>
      </c>
      <c r="I86" s="33"/>
      <c r="J86" s="33">
        <v>20</v>
      </c>
      <c r="K86" s="33">
        <v>5</v>
      </c>
      <c r="L86" s="33">
        <v>12</v>
      </c>
      <c r="M86" s="28">
        <f t="shared" si="19"/>
        <v>0</v>
      </c>
      <c r="N86" s="33"/>
      <c r="O86" s="33"/>
      <c r="P86" s="33"/>
      <c r="Q86" s="31">
        <f t="shared" si="20"/>
        <v>97.368421052631575</v>
      </c>
      <c r="R86" s="31">
        <f t="shared" si="21"/>
        <v>52.631578947368418</v>
      </c>
      <c r="S86" s="32"/>
    </row>
    <row r="87" spans="1:19">
      <c r="A87" s="12" t="s">
        <v>70</v>
      </c>
      <c r="B87" s="28">
        <f t="shared" si="17"/>
        <v>91</v>
      </c>
      <c r="C87" s="33"/>
      <c r="D87" s="28">
        <f t="shared" si="22"/>
        <v>91</v>
      </c>
      <c r="E87" s="28">
        <f t="shared" si="23"/>
        <v>91</v>
      </c>
      <c r="F87" s="33"/>
      <c r="G87" s="33"/>
      <c r="H87" s="28">
        <f t="shared" si="18"/>
        <v>91</v>
      </c>
      <c r="I87" s="33">
        <v>4</v>
      </c>
      <c r="J87" s="33">
        <v>24</v>
      </c>
      <c r="K87" s="33">
        <v>63</v>
      </c>
      <c r="L87" s="33"/>
      <c r="M87" s="28">
        <f t="shared" si="19"/>
        <v>0</v>
      </c>
      <c r="N87" s="33"/>
      <c r="O87" s="33"/>
      <c r="P87" s="33"/>
      <c r="Q87" s="31">
        <f t="shared" si="20"/>
        <v>100</v>
      </c>
      <c r="R87" s="31">
        <f t="shared" si="21"/>
        <v>30.76923076923077</v>
      </c>
      <c r="S87" s="32"/>
    </row>
    <row r="88" spans="1:19">
      <c r="A88" s="36" t="s">
        <v>42</v>
      </c>
      <c r="B88" s="37">
        <f t="shared" si="17"/>
        <v>593</v>
      </c>
      <c r="C88" s="38">
        <f>SUM(C70:C87)</f>
        <v>0</v>
      </c>
      <c r="D88" s="38">
        <f>E88+F88</f>
        <v>593</v>
      </c>
      <c r="E88" s="38">
        <f>G88+H88+M88</f>
        <v>588</v>
      </c>
      <c r="F88" s="38">
        <f>SUM(F70:F87)</f>
        <v>5</v>
      </c>
      <c r="G88" s="38">
        <f>SUM(G70:G87)</f>
        <v>6</v>
      </c>
      <c r="H88" s="38">
        <f>I88+J88+K88+L88</f>
        <v>503</v>
      </c>
      <c r="I88" s="38">
        <f>SUM(I70:I87)</f>
        <v>4</v>
      </c>
      <c r="J88" s="38">
        <f>SUM(J70:J87)</f>
        <v>61</v>
      </c>
      <c r="K88" s="38">
        <f>SUM(K70:K87)</f>
        <v>326</v>
      </c>
      <c r="L88" s="38">
        <f>SUM(L70:L87)</f>
        <v>112</v>
      </c>
      <c r="M88" s="38">
        <f>N88+O88+P88</f>
        <v>79</v>
      </c>
      <c r="N88" s="38">
        <f>SUM(N70:N87)</f>
        <v>25</v>
      </c>
      <c r="O88" s="38">
        <f>SUM(O70:O87)</f>
        <v>14</v>
      </c>
      <c r="P88" s="38">
        <f>SUM(P70:P87)</f>
        <v>40</v>
      </c>
      <c r="Q88" s="39">
        <f t="shared" si="20"/>
        <v>84.822934232715014</v>
      </c>
      <c r="R88" s="39">
        <f t="shared" si="21"/>
        <v>10.961214165261383</v>
      </c>
      <c r="S88" s="35"/>
    </row>
    <row r="89" spans="1:19" ht="22.5">
      <c r="A89" s="40" t="s">
        <v>43</v>
      </c>
      <c r="B89" s="41"/>
      <c r="C89" s="41"/>
      <c r="D89" s="42">
        <f>(D88/B88)*100</f>
        <v>100</v>
      </c>
      <c r="E89" s="42">
        <f>(E88/D88)*100</f>
        <v>99.156829679595276</v>
      </c>
      <c r="F89" s="42">
        <f>(F88/D88)*100</f>
        <v>0.84317032040472173</v>
      </c>
      <c r="G89" s="42">
        <f>(G88/D88)*100</f>
        <v>1.0118043844856661</v>
      </c>
      <c r="H89" s="42">
        <f>(H88/D88)*100</f>
        <v>84.822934232715014</v>
      </c>
      <c r="I89" s="42">
        <f>(I88/D88)*100</f>
        <v>0.67453625632377734</v>
      </c>
      <c r="J89" s="42">
        <f>(J88/D88)*100</f>
        <v>10.286677908937605</v>
      </c>
      <c r="K89" s="42">
        <f>(K88/D88)*100</f>
        <v>54.974704890387862</v>
      </c>
      <c r="L89" s="42">
        <f>(L88/D88)*100</f>
        <v>18.887015177065766</v>
      </c>
      <c r="M89" s="42">
        <f>(M88/D88)*100</f>
        <v>13.322091062394604</v>
      </c>
      <c r="N89" s="42">
        <f>(N88/D88)*100</f>
        <v>4.2158516020236094</v>
      </c>
      <c r="O89" s="42">
        <f>(O88/D88)*100</f>
        <v>2.3608768971332208</v>
      </c>
      <c r="P89" s="42">
        <f>(P88/D88)*100</f>
        <v>6.7453625632377738</v>
      </c>
      <c r="Q89" s="43"/>
      <c r="R89" s="43"/>
      <c r="S89" s="32"/>
    </row>
    <row r="90" spans="1:19">
      <c r="A90" s="2"/>
      <c r="B90" s="58" t="s">
        <v>44</v>
      </c>
      <c r="C90" s="58"/>
      <c r="D90" s="58"/>
      <c r="E90" s="58"/>
      <c r="F90" s="2"/>
      <c r="G90" s="2"/>
      <c r="H90" s="2"/>
      <c r="I90" s="2"/>
      <c r="J90" s="2"/>
      <c r="K90" s="58" t="s">
        <v>60</v>
      </c>
      <c r="L90" s="58"/>
      <c r="M90" s="58"/>
      <c r="N90" s="58"/>
      <c r="O90" s="2"/>
      <c r="P90" s="2"/>
      <c r="Q90" s="2"/>
      <c r="R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>
      <c r="A93" s="23"/>
      <c r="B93" s="65" t="s">
        <v>0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</row>
    <row r="94" spans="1:19" ht="11.25" customHeight="1">
      <c r="A94" s="23"/>
      <c r="B94" s="65" t="s">
        <v>56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</row>
    <row r="95" spans="1:19" ht="12" customHeight="1">
      <c r="A95" s="71" t="s">
        <v>45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</row>
    <row r="96" spans="1:19">
      <c r="A96" s="2"/>
      <c r="B96" s="2"/>
      <c r="C96" s="60" t="s">
        <v>51</v>
      </c>
      <c r="D96" s="60"/>
      <c r="E96" s="3"/>
      <c r="F96" s="3"/>
      <c r="G96" s="58" t="s">
        <v>67</v>
      </c>
      <c r="H96" s="60"/>
      <c r="I96" s="60"/>
      <c r="J96" s="60"/>
      <c r="K96" s="60"/>
      <c r="L96" s="60"/>
      <c r="M96" s="2"/>
      <c r="N96" s="2"/>
      <c r="O96" s="74" t="s">
        <v>87</v>
      </c>
      <c r="P96" s="58"/>
      <c r="Q96" s="58"/>
      <c r="R96" s="58"/>
      <c r="S96" s="58"/>
    </row>
    <row r="97" spans="1:19">
      <c r="A97" s="61" t="s">
        <v>3</v>
      </c>
      <c r="B97" s="61" t="s">
        <v>4</v>
      </c>
      <c r="C97" s="61" t="s">
        <v>5</v>
      </c>
      <c r="D97" s="61" t="s">
        <v>6</v>
      </c>
      <c r="E97" s="61" t="s">
        <v>7</v>
      </c>
      <c r="F97" s="67" t="s">
        <v>8</v>
      </c>
      <c r="G97" s="77" t="s">
        <v>9</v>
      </c>
      <c r="H97" s="61" t="s">
        <v>10</v>
      </c>
      <c r="I97" s="61"/>
      <c r="J97" s="61"/>
      <c r="K97" s="61"/>
      <c r="L97" s="61"/>
      <c r="M97" s="68" t="s">
        <v>11</v>
      </c>
      <c r="N97" s="69"/>
      <c r="O97" s="69"/>
      <c r="P97" s="70"/>
      <c r="Q97" s="61" t="s">
        <v>12</v>
      </c>
      <c r="R97" s="61" t="s">
        <v>13</v>
      </c>
      <c r="S97" s="64" t="s">
        <v>14</v>
      </c>
    </row>
    <row r="98" spans="1:19" ht="53.25" customHeight="1">
      <c r="A98" s="61"/>
      <c r="B98" s="63"/>
      <c r="C98" s="61"/>
      <c r="D98" s="61"/>
      <c r="E98" s="61"/>
      <c r="F98" s="67"/>
      <c r="G98" s="77"/>
      <c r="H98" s="4" t="s">
        <v>15</v>
      </c>
      <c r="I98" s="4" t="s">
        <v>16</v>
      </c>
      <c r="J98" s="4" t="s">
        <v>17</v>
      </c>
      <c r="K98" s="4" t="s">
        <v>18</v>
      </c>
      <c r="L98" s="4" t="s">
        <v>19</v>
      </c>
      <c r="M98" s="4" t="s">
        <v>20</v>
      </c>
      <c r="N98" s="4" t="s">
        <v>21</v>
      </c>
      <c r="O98" s="4" t="s">
        <v>22</v>
      </c>
      <c r="P98" s="4" t="s">
        <v>23</v>
      </c>
      <c r="Q98" s="62"/>
      <c r="R98" s="63"/>
      <c r="S98" s="64"/>
    </row>
    <row r="99" spans="1:19">
      <c r="A99" s="25">
        <v>1</v>
      </c>
      <c r="B99" s="26">
        <v>2</v>
      </c>
      <c r="C99" s="25">
        <v>3</v>
      </c>
      <c r="D99" s="25">
        <v>4</v>
      </c>
      <c r="E99" s="25">
        <v>5</v>
      </c>
      <c r="F99" s="25">
        <v>6</v>
      </c>
      <c r="G99" s="25">
        <v>7</v>
      </c>
      <c r="H99" s="25">
        <v>8</v>
      </c>
      <c r="I99" s="25">
        <v>9</v>
      </c>
      <c r="J99" s="25">
        <v>10</v>
      </c>
      <c r="K99" s="25">
        <v>11</v>
      </c>
      <c r="L99" s="25">
        <v>12</v>
      </c>
      <c r="M99" s="25">
        <v>13</v>
      </c>
      <c r="N99" s="25">
        <v>14</v>
      </c>
      <c r="O99" s="25">
        <v>15</v>
      </c>
      <c r="P99" s="25">
        <v>16</v>
      </c>
      <c r="Q99" s="25">
        <v>17</v>
      </c>
      <c r="R99" s="26">
        <v>18</v>
      </c>
      <c r="S99" s="27">
        <v>19</v>
      </c>
    </row>
    <row r="100" spans="1:19">
      <c r="A100" s="7" t="s">
        <v>24</v>
      </c>
      <c r="B100" s="28">
        <f>C100+D100</f>
        <v>48</v>
      </c>
      <c r="C100" s="29"/>
      <c r="D100" s="28">
        <f>E100+F100</f>
        <v>48</v>
      </c>
      <c r="E100" s="28">
        <f>G100+H100+M100</f>
        <v>48</v>
      </c>
      <c r="F100" s="30"/>
      <c r="G100" s="30"/>
      <c r="H100" s="28">
        <f>SUM(I100:L100)</f>
        <v>48</v>
      </c>
      <c r="I100" s="30"/>
      <c r="J100" s="30">
        <v>4</v>
      </c>
      <c r="K100" s="30">
        <v>44</v>
      </c>
      <c r="L100" s="30"/>
      <c r="M100" s="28">
        <f>N100+O100+P100</f>
        <v>0</v>
      </c>
      <c r="N100" s="30"/>
      <c r="O100" s="30"/>
      <c r="P100" s="30"/>
      <c r="Q100" s="31">
        <f t="shared" ref="Q100:Q117" si="24">(H100/D100)*100</f>
        <v>100</v>
      </c>
      <c r="R100" s="31">
        <f t="shared" ref="R100:R117" si="25">((J100+I100)/D100)*100</f>
        <v>8.3333333333333321</v>
      </c>
      <c r="S100" s="32"/>
    </row>
    <row r="101" spans="1:19">
      <c r="A101" s="12" t="s">
        <v>25</v>
      </c>
      <c r="B101" s="28">
        <f t="shared" ref="B101:B117" si="26">C101+D101</f>
        <v>10</v>
      </c>
      <c r="C101" s="33"/>
      <c r="D101" s="28">
        <f t="shared" ref="D101:D116" si="27">E101+F101</f>
        <v>10</v>
      </c>
      <c r="E101" s="28">
        <f t="shared" ref="E101:E116" si="28">G101+H101+M101</f>
        <v>10</v>
      </c>
      <c r="F101" s="33"/>
      <c r="G101" s="33"/>
      <c r="H101" s="28">
        <f>SUM(I101:L101)</f>
        <v>10</v>
      </c>
      <c r="I101" s="33"/>
      <c r="J101" s="33">
        <v>1</v>
      </c>
      <c r="K101" s="33">
        <v>7</v>
      </c>
      <c r="L101" s="33">
        <v>2</v>
      </c>
      <c r="M101" s="28">
        <f t="shared" ref="M101:M116" si="29">N101+O101+P101</f>
        <v>0</v>
      </c>
      <c r="N101" s="33"/>
      <c r="O101" s="33"/>
      <c r="P101" s="33"/>
      <c r="Q101" s="31">
        <f t="shared" si="24"/>
        <v>100</v>
      </c>
      <c r="R101" s="31">
        <f t="shared" si="25"/>
        <v>10</v>
      </c>
      <c r="S101" s="32"/>
    </row>
    <row r="102" spans="1:19" ht="21.75">
      <c r="A102" s="12" t="s">
        <v>26</v>
      </c>
      <c r="B102" s="28">
        <f t="shared" si="26"/>
        <v>2</v>
      </c>
      <c r="C102" s="33"/>
      <c r="D102" s="28">
        <f t="shared" si="27"/>
        <v>2</v>
      </c>
      <c r="E102" s="28">
        <f t="shared" si="28"/>
        <v>2</v>
      </c>
      <c r="F102" s="33"/>
      <c r="G102" s="33"/>
      <c r="H102" s="28">
        <f t="shared" ref="H102:H116" si="30">SUM(I102:L102)</f>
        <v>2</v>
      </c>
      <c r="I102" s="33"/>
      <c r="J102" s="33"/>
      <c r="K102" s="33">
        <v>2</v>
      </c>
      <c r="L102" s="33"/>
      <c r="M102" s="28">
        <f t="shared" si="29"/>
        <v>0</v>
      </c>
      <c r="N102" s="33"/>
      <c r="O102" s="33"/>
      <c r="P102" s="33"/>
      <c r="Q102" s="31">
        <f t="shared" si="24"/>
        <v>100</v>
      </c>
      <c r="R102" s="31">
        <f t="shared" si="25"/>
        <v>0</v>
      </c>
      <c r="S102" s="32"/>
    </row>
    <row r="103" spans="1:19">
      <c r="A103" s="12" t="s">
        <v>74</v>
      </c>
      <c r="B103" s="28">
        <f t="shared" si="26"/>
        <v>105</v>
      </c>
      <c r="C103" s="33"/>
      <c r="D103" s="28">
        <f t="shared" si="27"/>
        <v>105</v>
      </c>
      <c r="E103" s="28">
        <f t="shared" si="28"/>
        <v>105</v>
      </c>
      <c r="F103" s="33"/>
      <c r="G103" s="33">
        <v>4</v>
      </c>
      <c r="H103" s="28">
        <f t="shared" si="30"/>
        <v>29</v>
      </c>
      <c r="I103" s="33"/>
      <c r="J103" s="33"/>
      <c r="K103" s="33">
        <v>25</v>
      </c>
      <c r="L103" s="33">
        <v>4</v>
      </c>
      <c r="M103" s="28">
        <f t="shared" si="29"/>
        <v>72</v>
      </c>
      <c r="N103" s="33">
        <v>17</v>
      </c>
      <c r="O103" s="33">
        <v>9</v>
      </c>
      <c r="P103" s="33">
        <v>46</v>
      </c>
      <c r="Q103" s="31">
        <f t="shared" si="24"/>
        <v>27.61904761904762</v>
      </c>
      <c r="R103" s="31">
        <f t="shared" si="25"/>
        <v>0</v>
      </c>
      <c r="S103" s="32"/>
    </row>
    <row r="104" spans="1:19" ht="21.75">
      <c r="A104" s="12" t="s">
        <v>27</v>
      </c>
      <c r="B104" s="28">
        <f t="shared" si="26"/>
        <v>89</v>
      </c>
      <c r="C104" s="33">
        <v>2</v>
      </c>
      <c r="D104" s="28">
        <f t="shared" si="27"/>
        <v>87</v>
      </c>
      <c r="E104" s="28">
        <f t="shared" si="28"/>
        <v>87</v>
      </c>
      <c r="F104" s="33"/>
      <c r="G104" s="33">
        <v>2</v>
      </c>
      <c r="H104" s="28">
        <f t="shared" si="30"/>
        <v>81</v>
      </c>
      <c r="I104" s="33"/>
      <c r="J104" s="33">
        <v>8</v>
      </c>
      <c r="K104" s="33">
        <v>57</v>
      </c>
      <c r="L104" s="33">
        <v>16</v>
      </c>
      <c r="M104" s="28">
        <f t="shared" si="29"/>
        <v>4</v>
      </c>
      <c r="N104" s="33"/>
      <c r="O104" s="33"/>
      <c r="P104" s="33">
        <v>4</v>
      </c>
      <c r="Q104" s="31">
        <f t="shared" si="24"/>
        <v>93.103448275862064</v>
      </c>
      <c r="R104" s="31">
        <f t="shared" si="25"/>
        <v>9.1954022988505741</v>
      </c>
      <c r="S104" s="32"/>
    </row>
    <row r="105" spans="1:19">
      <c r="A105" s="12" t="s">
        <v>28</v>
      </c>
      <c r="B105" s="28">
        <f t="shared" si="26"/>
        <v>58</v>
      </c>
      <c r="C105" s="33">
        <v>1</v>
      </c>
      <c r="D105" s="28">
        <f t="shared" si="27"/>
        <v>57</v>
      </c>
      <c r="E105" s="28">
        <f t="shared" si="28"/>
        <v>57</v>
      </c>
      <c r="F105" s="33"/>
      <c r="G105" s="33"/>
      <c r="H105" s="28">
        <f t="shared" si="30"/>
        <v>57</v>
      </c>
      <c r="I105" s="33">
        <v>1</v>
      </c>
      <c r="J105" s="33">
        <v>1</v>
      </c>
      <c r="K105" s="33">
        <v>52</v>
      </c>
      <c r="L105" s="33">
        <v>3</v>
      </c>
      <c r="M105" s="28">
        <f t="shared" si="29"/>
        <v>0</v>
      </c>
      <c r="N105" s="33"/>
      <c r="O105" s="33"/>
      <c r="P105" s="33"/>
      <c r="Q105" s="31">
        <f t="shared" si="24"/>
        <v>100</v>
      </c>
      <c r="R105" s="31">
        <f t="shared" si="25"/>
        <v>3.5087719298245612</v>
      </c>
      <c r="S105" s="32"/>
    </row>
    <row r="106" spans="1:19">
      <c r="A106" s="12" t="s">
        <v>29</v>
      </c>
      <c r="B106" s="28">
        <f t="shared" si="26"/>
        <v>13</v>
      </c>
      <c r="C106" s="33"/>
      <c r="D106" s="28">
        <f t="shared" si="27"/>
        <v>13</v>
      </c>
      <c r="E106" s="28">
        <f t="shared" si="28"/>
        <v>13</v>
      </c>
      <c r="F106" s="33"/>
      <c r="G106" s="33"/>
      <c r="H106" s="28">
        <f t="shared" si="30"/>
        <v>13</v>
      </c>
      <c r="I106" s="33"/>
      <c r="J106" s="33">
        <v>3</v>
      </c>
      <c r="K106" s="33">
        <v>9</v>
      </c>
      <c r="L106" s="33">
        <v>1</v>
      </c>
      <c r="M106" s="28">
        <f t="shared" si="29"/>
        <v>0</v>
      </c>
      <c r="N106" s="33"/>
      <c r="O106" s="33"/>
      <c r="P106" s="33"/>
      <c r="Q106" s="31">
        <f t="shared" si="24"/>
        <v>100</v>
      </c>
      <c r="R106" s="31">
        <f t="shared" si="25"/>
        <v>23.076923076923077</v>
      </c>
      <c r="S106" s="32"/>
    </row>
    <row r="107" spans="1:19">
      <c r="A107" s="12" t="s">
        <v>69</v>
      </c>
      <c r="B107" s="28">
        <f t="shared" si="26"/>
        <v>33</v>
      </c>
      <c r="C107" s="33">
        <v>2</v>
      </c>
      <c r="D107" s="28">
        <f t="shared" si="27"/>
        <v>31</v>
      </c>
      <c r="E107" s="28">
        <f t="shared" si="28"/>
        <v>30</v>
      </c>
      <c r="F107" s="33">
        <v>1</v>
      </c>
      <c r="G107" s="33"/>
      <c r="H107" s="28">
        <f t="shared" si="30"/>
        <v>27</v>
      </c>
      <c r="I107" s="33"/>
      <c r="J107" s="33">
        <v>4</v>
      </c>
      <c r="K107" s="33">
        <v>11</v>
      </c>
      <c r="L107" s="33">
        <v>12</v>
      </c>
      <c r="M107" s="28">
        <f t="shared" si="29"/>
        <v>3</v>
      </c>
      <c r="N107" s="33">
        <v>3</v>
      </c>
      <c r="O107" s="33"/>
      <c r="P107" s="33"/>
      <c r="Q107" s="31">
        <f t="shared" si="24"/>
        <v>87.096774193548384</v>
      </c>
      <c r="R107" s="31">
        <f t="shared" si="25"/>
        <v>12.903225806451612</v>
      </c>
      <c r="S107" s="32"/>
    </row>
    <row r="108" spans="1:19" ht="21.75">
      <c r="A108" s="12" t="s">
        <v>30</v>
      </c>
      <c r="B108" s="28">
        <f t="shared" si="26"/>
        <v>38</v>
      </c>
      <c r="C108" s="33"/>
      <c r="D108" s="28">
        <f t="shared" si="27"/>
        <v>38</v>
      </c>
      <c r="E108" s="28">
        <f t="shared" si="28"/>
        <v>38</v>
      </c>
      <c r="F108" s="33"/>
      <c r="G108" s="33"/>
      <c r="H108" s="28">
        <f t="shared" si="30"/>
        <v>32</v>
      </c>
      <c r="I108" s="33"/>
      <c r="J108" s="33"/>
      <c r="K108" s="33">
        <v>23</v>
      </c>
      <c r="L108" s="33">
        <v>9</v>
      </c>
      <c r="M108" s="28">
        <f t="shared" si="29"/>
        <v>6</v>
      </c>
      <c r="N108" s="33"/>
      <c r="O108" s="33"/>
      <c r="P108" s="33">
        <v>6</v>
      </c>
      <c r="Q108" s="31">
        <f>(H108/D108)*100</f>
        <v>84.210526315789465</v>
      </c>
      <c r="R108" s="31">
        <f>((J108+I108)/D108)*100</f>
        <v>0</v>
      </c>
      <c r="S108" s="32"/>
    </row>
    <row r="109" spans="1:19">
      <c r="A109" s="12" t="s">
        <v>31</v>
      </c>
      <c r="B109" s="28">
        <f t="shared" si="26"/>
        <v>49</v>
      </c>
      <c r="C109" s="33"/>
      <c r="D109" s="28">
        <f t="shared" si="27"/>
        <v>49</v>
      </c>
      <c r="E109" s="28">
        <f t="shared" si="28"/>
        <v>49</v>
      </c>
      <c r="F109" s="33"/>
      <c r="G109" s="33"/>
      <c r="H109" s="28">
        <f t="shared" si="30"/>
        <v>43</v>
      </c>
      <c r="I109" s="33"/>
      <c r="J109" s="33">
        <v>1</v>
      </c>
      <c r="K109" s="33">
        <v>41</v>
      </c>
      <c r="L109" s="33">
        <v>1</v>
      </c>
      <c r="M109" s="28">
        <f t="shared" si="29"/>
        <v>6</v>
      </c>
      <c r="N109" s="33">
        <v>3</v>
      </c>
      <c r="O109" s="33">
        <v>2</v>
      </c>
      <c r="P109" s="33">
        <v>1</v>
      </c>
      <c r="Q109" s="31">
        <f t="shared" si="24"/>
        <v>87.755102040816325</v>
      </c>
      <c r="R109" s="31">
        <f t="shared" si="25"/>
        <v>2.0408163265306123</v>
      </c>
      <c r="S109" s="32"/>
    </row>
    <row r="110" spans="1:19">
      <c r="A110" s="12" t="s">
        <v>32</v>
      </c>
      <c r="B110" s="28">
        <f t="shared" si="26"/>
        <v>18</v>
      </c>
      <c r="C110" s="33"/>
      <c r="D110" s="28">
        <f t="shared" si="27"/>
        <v>18</v>
      </c>
      <c r="E110" s="28">
        <f t="shared" si="28"/>
        <v>18</v>
      </c>
      <c r="F110" s="33"/>
      <c r="G110" s="33">
        <v>1</v>
      </c>
      <c r="H110" s="28">
        <f t="shared" si="30"/>
        <v>14</v>
      </c>
      <c r="I110" s="33"/>
      <c r="J110" s="33">
        <v>1</v>
      </c>
      <c r="K110" s="33">
        <v>10</v>
      </c>
      <c r="L110" s="33">
        <v>3</v>
      </c>
      <c r="M110" s="28">
        <f t="shared" si="29"/>
        <v>3</v>
      </c>
      <c r="N110" s="33"/>
      <c r="O110" s="33">
        <v>3</v>
      </c>
      <c r="P110" s="33"/>
      <c r="Q110" s="31">
        <f t="shared" si="24"/>
        <v>77.777777777777786</v>
      </c>
      <c r="R110" s="31">
        <f t="shared" si="25"/>
        <v>5.5555555555555554</v>
      </c>
      <c r="S110" s="32"/>
    </row>
    <row r="111" spans="1:19" ht="15.75" customHeight="1">
      <c r="A111" s="12" t="s">
        <v>34</v>
      </c>
      <c r="B111" s="28">
        <f t="shared" si="26"/>
        <v>13</v>
      </c>
      <c r="C111" s="33"/>
      <c r="D111" s="28">
        <f t="shared" si="27"/>
        <v>13</v>
      </c>
      <c r="E111" s="28">
        <f t="shared" si="28"/>
        <v>13</v>
      </c>
      <c r="F111" s="33"/>
      <c r="G111" s="33"/>
      <c r="H111" s="28">
        <f t="shared" si="30"/>
        <v>10</v>
      </c>
      <c r="I111" s="33"/>
      <c r="J111" s="33"/>
      <c r="K111" s="33">
        <v>10</v>
      </c>
      <c r="L111" s="33"/>
      <c r="M111" s="28">
        <f t="shared" si="29"/>
        <v>3</v>
      </c>
      <c r="N111" s="33"/>
      <c r="O111" s="33">
        <v>2</v>
      </c>
      <c r="P111" s="33">
        <v>1</v>
      </c>
      <c r="Q111" s="31">
        <f t="shared" si="24"/>
        <v>76.923076923076934</v>
      </c>
      <c r="R111" s="31">
        <f t="shared" si="25"/>
        <v>0</v>
      </c>
      <c r="S111" s="32"/>
    </row>
    <row r="112" spans="1:19" ht="32.25">
      <c r="A112" s="12" t="s">
        <v>86</v>
      </c>
      <c r="B112" s="28">
        <f t="shared" si="26"/>
        <v>6</v>
      </c>
      <c r="C112" s="33"/>
      <c r="D112" s="28">
        <f t="shared" si="27"/>
        <v>6</v>
      </c>
      <c r="E112" s="28">
        <f t="shared" si="28"/>
        <v>6</v>
      </c>
      <c r="F112" s="33"/>
      <c r="G112" s="33"/>
      <c r="H112" s="28">
        <f t="shared" si="30"/>
        <v>6</v>
      </c>
      <c r="I112" s="33"/>
      <c r="J112" s="33"/>
      <c r="K112" s="33">
        <v>2</v>
      </c>
      <c r="L112" s="33">
        <v>4</v>
      </c>
      <c r="M112" s="28">
        <f t="shared" si="29"/>
        <v>0</v>
      </c>
      <c r="N112" s="33"/>
      <c r="O112" s="33"/>
      <c r="P112" s="33"/>
      <c r="Q112" s="31">
        <f t="shared" si="24"/>
        <v>100</v>
      </c>
      <c r="R112" s="31">
        <f t="shared" si="25"/>
        <v>0</v>
      </c>
      <c r="S112" s="32"/>
    </row>
    <row r="113" spans="1:19">
      <c r="A113" s="12" t="s">
        <v>36</v>
      </c>
      <c r="B113" s="28">
        <f t="shared" si="26"/>
        <v>46</v>
      </c>
      <c r="C113" s="33"/>
      <c r="D113" s="28">
        <f t="shared" si="27"/>
        <v>46</v>
      </c>
      <c r="E113" s="28">
        <f t="shared" si="28"/>
        <v>45</v>
      </c>
      <c r="F113" s="33">
        <v>1</v>
      </c>
      <c r="G113" s="33"/>
      <c r="H113" s="28">
        <f t="shared" si="30"/>
        <v>45</v>
      </c>
      <c r="I113" s="33"/>
      <c r="J113" s="33">
        <v>5</v>
      </c>
      <c r="K113" s="33">
        <v>34</v>
      </c>
      <c r="L113" s="33">
        <v>6</v>
      </c>
      <c r="M113" s="28">
        <f t="shared" si="29"/>
        <v>0</v>
      </c>
      <c r="N113" s="33"/>
      <c r="O113" s="33"/>
      <c r="P113" s="33"/>
      <c r="Q113" s="31">
        <f t="shared" si="24"/>
        <v>97.826086956521735</v>
      </c>
      <c r="R113" s="31">
        <f t="shared" si="25"/>
        <v>10.869565217391305</v>
      </c>
      <c r="S113" s="32"/>
    </row>
    <row r="114" spans="1:19" ht="32.25">
      <c r="A114" s="12" t="s">
        <v>37</v>
      </c>
      <c r="B114" s="28">
        <f t="shared" si="26"/>
        <v>19</v>
      </c>
      <c r="C114" s="33">
        <v>1</v>
      </c>
      <c r="D114" s="28">
        <f t="shared" si="27"/>
        <v>18</v>
      </c>
      <c r="E114" s="28">
        <f t="shared" si="28"/>
        <v>18</v>
      </c>
      <c r="F114" s="33"/>
      <c r="G114" s="33"/>
      <c r="H114" s="28">
        <f t="shared" si="30"/>
        <v>18</v>
      </c>
      <c r="I114" s="33"/>
      <c r="J114" s="33">
        <v>1</v>
      </c>
      <c r="K114" s="33">
        <v>13</v>
      </c>
      <c r="L114" s="33">
        <v>4</v>
      </c>
      <c r="M114" s="28">
        <f t="shared" si="29"/>
        <v>0</v>
      </c>
      <c r="N114" s="33"/>
      <c r="O114" s="33"/>
      <c r="P114" s="33"/>
      <c r="Q114" s="31">
        <f t="shared" si="24"/>
        <v>100</v>
      </c>
      <c r="R114" s="31">
        <f t="shared" si="25"/>
        <v>5.5555555555555554</v>
      </c>
      <c r="S114" s="32"/>
    </row>
    <row r="115" spans="1:19">
      <c r="A115" s="12" t="s">
        <v>39</v>
      </c>
      <c r="B115" s="28">
        <f t="shared" si="26"/>
        <v>41</v>
      </c>
      <c r="C115" s="33">
        <v>4</v>
      </c>
      <c r="D115" s="28">
        <f t="shared" si="27"/>
        <v>37</v>
      </c>
      <c r="E115" s="28">
        <f t="shared" si="28"/>
        <v>37</v>
      </c>
      <c r="F115" s="33"/>
      <c r="G115" s="33"/>
      <c r="H115" s="28">
        <f t="shared" si="30"/>
        <v>34</v>
      </c>
      <c r="I115" s="33"/>
      <c r="J115" s="33">
        <v>1</v>
      </c>
      <c r="K115" s="33">
        <v>22</v>
      </c>
      <c r="L115" s="33">
        <v>11</v>
      </c>
      <c r="M115" s="28">
        <f t="shared" si="29"/>
        <v>3</v>
      </c>
      <c r="N115" s="33"/>
      <c r="O115" s="33"/>
      <c r="P115" s="33">
        <v>3</v>
      </c>
      <c r="Q115" s="31">
        <f t="shared" si="24"/>
        <v>91.891891891891902</v>
      </c>
      <c r="R115" s="31">
        <f t="shared" si="25"/>
        <v>2.7027027027027026</v>
      </c>
      <c r="S115" s="32"/>
    </row>
    <row r="116" spans="1:19">
      <c r="A116" s="12" t="s">
        <v>41</v>
      </c>
      <c r="B116" s="28">
        <f t="shared" si="26"/>
        <v>43</v>
      </c>
      <c r="C116" s="33"/>
      <c r="D116" s="28">
        <f t="shared" si="27"/>
        <v>43</v>
      </c>
      <c r="E116" s="28">
        <f t="shared" si="28"/>
        <v>40</v>
      </c>
      <c r="F116" s="33">
        <v>3</v>
      </c>
      <c r="G116" s="33"/>
      <c r="H116" s="28">
        <f t="shared" si="30"/>
        <v>38</v>
      </c>
      <c r="I116" s="33"/>
      <c r="J116" s="33">
        <v>4</v>
      </c>
      <c r="K116" s="33">
        <v>20</v>
      </c>
      <c r="L116" s="33">
        <v>14</v>
      </c>
      <c r="M116" s="28">
        <f t="shared" si="29"/>
        <v>2</v>
      </c>
      <c r="N116" s="33"/>
      <c r="O116" s="33"/>
      <c r="P116" s="33">
        <v>2</v>
      </c>
      <c r="Q116" s="31">
        <f t="shared" si="24"/>
        <v>88.372093023255815</v>
      </c>
      <c r="R116" s="31">
        <f t="shared" si="25"/>
        <v>9.3023255813953494</v>
      </c>
      <c r="S116" s="32"/>
    </row>
    <row r="117" spans="1:19">
      <c r="A117" s="36" t="s">
        <v>42</v>
      </c>
      <c r="B117" s="37">
        <f t="shared" si="26"/>
        <v>631</v>
      </c>
      <c r="C117" s="38">
        <f>SUM(C100:C116)</f>
        <v>10</v>
      </c>
      <c r="D117" s="37">
        <f>E117+F117</f>
        <v>621</v>
      </c>
      <c r="E117" s="37">
        <f>G117+H117+M117</f>
        <v>616</v>
      </c>
      <c r="F117" s="38">
        <f t="shared" ref="F117:L117" si="31">SUM(F100:F116)</f>
        <v>5</v>
      </c>
      <c r="G117" s="38">
        <f t="shared" si="31"/>
        <v>7</v>
      </c>
      <c r="H117" s="38">
        <f>I117+J117+K117+L117</f>
        <v>507</v>
      </c>
      <c r="I117" s="38">
        <f t="shared" si="31"/>
        <v>1</v>
      </c>
      <c r="J117" s="38">
        <f t="shared" si="31"/>
        <v>34</v>
      </c>
      <c r="K117" s="38">
        <f t="shared" si="31"/>
        <v>382</v>
      </c>
      <c r="L117" s="38">
        <f t="shared" si="31"/>
        <v>90</v>
      </c>
      <c r="M117" s="37">
        <f>N117+O117+P117</f>
        <v>102</v>
      </c>
      <c r="N117" s="38">
        <f>SUM(N100:N116)</f>
        <v>23</v>
      </c>
      <c r="O117" s="38">
        <f>SUM(O100:O116)</f>
        <v>16</v>
      </c>
      <c r="P117" s="38">
        <f>SUM(P100:P116)</f>
        <v>63</v>
      </c>
      <c r="Q117" s="39">
        <f t="shared" si="24"/>
        <v>81.642512077294683</v>
      </c>
      <c r="R117" s="39">
        <f t="shared" si="25"/>
        <v>5.636070853462158</v>
      </c>
      <c r="S117" s="32"/>
    </row>
    <row r="118" spans="1:19" ht="22.5">
      <c r="A118" s="40" t="s">
        <v>43</v>
      </c>
      <c r="B118" s="41"/>
      <c r="C118" s="41"/>
      <c r="D118" s="42">
        <f>(D117/B117)*100</f>
        <v>98.415213946117277</v>
      </c>
      <c r="E118" s="42">
        <f>(E117/D117)*100</f>
        <v>99.194847020933977</v>
      </c>
      <c r="F118" s="42">
        <f>(F117/D117)*100</f>
        <v>0.80515297906602246</v>
      </c>
      <c r="G118" s="42">
        <f>(G117/D117)*100</f>
        <v>1.1272141706924315</v>
      </c>
      <c r="H118" s="42">
        <f>(H117/D117)*100</f>
        <v>81.642512077294683</v>
      </c>
      <c r="I118" s="42">
        <f>(I117/D117)*100</f>
        <v>0.1610305958132045</v>
      </c>
      <c r="J118" s="42">
        <f>(J117/D117)*100</f>
        <v>5.4750402576489536</v>
      </c>
      <c r="K118" s="42">
        <f>(K117/D117)*100</f>
        <v>61.513687600644118</v>
      </c>
      <c r="L118" s="42">
        <f>(L117/D117)*100</f>
        <v>14.492753623188406</v>
      </c>
      <c r="M118" s="42">
        <f>(M117/D117)*100</f>
        <v>16.425120772946862</v>
      </c>
      <c r="N118" s="42">
        <f>(N117/D117)*100</f>
        <v>3.7037037037037033</v>
      </c>
      <c r="O118" s="42">
        <f>(O117/D117)*100</f>
        <v>2.576489533011272</v>
      </c>
      <c r="P118" s="42">
        <f>(P117/D117)*100</f>
        <v>10.144927536231885</v>
      </c>
      <c r="Q118" s="43"/>
      <c r="R118" s="43"/>
      <c r="S118" s="32"/>
    </row>
    <row r="119" spans="1:19">
      <c r="A119" s="2"/>
      <c r="B119" s="58" t="s">
        <v>44</v>
      </c>
      <c r="C119" s="58"/>
      <c r="D119" s="58"/>
      <c r="E119" s="58"/>
      <c r="F119" s="2"/>
      <c r="G119" s="2"/>
      <c r="H119" s="2"/>
      <c r="I119" s="2"/>
      <c r="J119" s="2"/>
      <c r="K119" s="58" t="s">
        <v>60</v>
      </c>
      <c r="L119" s="58"/>
      <c r="M119" s="58"/>
      <c r="N119" s="58"/>
      <c r="O119" s="2"/>
      <c r="P119" s="2"/>
      <c r="Q119" s="2"/>
      <c r="R119" s="2"/>
      <c r="S119" s="2"/>
    </row>
    <row r="120" spans="1:1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" customHeight="1">
      <c r="A122" s="23"/>
      <c r="B122" s="65" t="s">
        <v>0</v>
      </c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</row>
    <row r="123" spans="1:19" ht="9.75" customHeight="1">
      <c r="A123" s="23"/>
      <c r="B123" s="65" t="s">
        <v>56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</row>
    <row r="124" spans="1:19" ht="12" customHeight="1">
      <c r="A124" s="71" t="s">
        <v>45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</row>
    <row r="125" spans="1:19">
      <c r="A125" s="2"/>
      <c r="B125" s="2"/>
      <c r="C125" s="60" t="s">
        <v>52</v>
      </c>
      <c r="D125" s="60"/>
      <c r="E125" s="3"/>
      <c r="F125" s="3"/>
      <c r="G125" s="58" t="s">
        <v>67</v>
      </c>
      <c r="H125" s="60"/>
      <c r="I125" s="60"/>
      <c r="J125" s="60"/>
      <c r="K125" s="60"/>
      <c r="L125" s="60"/>
      <c r="M125" s="2"/>
      <c r="N125" s="2"/>
      <c r="O125" s="74" t="s">
        <v>88</v>
      </c>
      <c r="P125" s="58"/>
      <c r="Q125" s="58"/>
      <c r="R125" s="58"/>
      <c r="S125" s="58"/>
    </row>
    <row r="126" spans="1:19">
      <c r="A126" s="61" t="s">
        <v>3</v>
      </c>
      <c r="B126" s="61" t="s">
        <v>4</v>
      </c>
      <c r="C126" s="61" t="s">
        <v>5</v>
      </c>
      <c r="D126" s="61" t="s">
        <v>6</v>
      </c>
      <c r="E126" s="61" t="s">
        <v>7</v>
      </c>
      <c r="F126" s="67" t="s">
        <v>8</v>
      </c>
      <c r="G126" s="77" t="s">
        <v>9</v>
      </c>
      <c r="H126" s="61" t="s">
        <v>10</v>
      </c>
      <c r="I126" s="61"/>
      <c r="J126" s="61"/>
      <c r="K126" s="61"/>
      <c r="L126" s="61"/>
      <c r="M126" s="68" t="s">
        <v>11</v>
      </c>
      <c r="N126" s="69"/>
      <c r="O126" s="69"/>
      <c r="P126" s="70"/>
      <c r="Q126" s="61" t="s">
        <v>12</v>
      </c>
      <c r="R126" s="61" t="s">
        <v>13</v>
      </c>
      <c r="S126" s="64" t="s">
        <v>14</v>
      </c>
    </row>
    <row r="127" spans="1:19" ht="63">
      <c r="A127" s="61"/>
      <c r="B127" s="63"/>
      <c r="C127" s="61"/>
      <c r="D127" s="61"/>
      <c r="E127" s="61"/>
      <c r="F127" s="67"/>
      <c r="G127" s="77"/>
      <c r="H127" s="4" t="s">
        <v>15</v>
      </c>
      <c r="I127" s="4" t="s">
        <v>16</v>
      </c>
      <c r="J127" s="4" t="s">
        <v>17</v>
      </c>
      <c r="K127" s="4" t="s">
        <v>18</v>
      </c>
      <c r="L127" s="4" t="s">
        <v>19</v>
      </c>
      <c r="M127" s="4" t="s">
        <v>20</v>
      </c>
      <c r="N127" s="4" t="s">
        <v>21</v>
      </c>
      <c r="O127" s="4" t="s">
        <v>22</v>
      </c>
      <c r="P127" s="4" t="s">
        <v>23</v>
      </c>
      <c r="Q127" s="62"/>
      <c r="R127" s="63"/>
      <c r="S127" s="64"/>
    </row>
    <row r="128" spans="1:19">
      <c r="A128" s="25">
        <v>1</v>
      </c>
      <c r="B128" s="26">
        <v>2</v>
      </c>
      <c r="C128" s="25">
        <v>3</v>
      </c>
      <c r="D128" s="25">
        <v>4</v>
      </c>
      <c r="E128" s="25">
        <v>5</v>
      </c>
      <c r="F128" s="25">
        <v>6</v>
      </c>
      <c r="G128" s="25">
        <v>7</v>
      </c>
      <c r="H128" s="25">
        <v>8</v>
      </c>
      <c r="I128" s="25">
        <v>9</v>
      </c>
      <c r="J128" s="25">
        <v>10</v>
      </c>
      <c r="K128" s="25">
        <v>11</v>
      </c>
      <c r="L128" s="25">
        <v>12</v>
      </c>
      <c r="M128" s="25">
        <v>13</v>
      </c>
      <c r="N128" s="25">
        <v>14</v>
      </c>
      <c r="O128" s="25">
        <v>15</v>
      </c>
      <c r="P128" s="25">
        <v>16</v>
      </c>
      <c r="Q128" s="25">
        <v>17</v>
      </c>
      <c r="R128" s="26">
        <v>18</v>
      </c>
      <c r="S128" s="27">
        <v>19</v>
      </c>
    </row>
    <row r="129" spans="1:19">
      <c r="A129" s="7" t="s">
        <v>24</v>
      </c>
      <c r="B129" s="28">
        <f>C129+D129</f>
        <v>72</v>
      </c>
      <c r="C129" s="29"/>
      <c r="D129" s="28">
        <f t="shared" ref="D129:D145" si="32">E129+F129</f>
        <v>72</v>
      </c>
      <c r="E129" s="28">
        <f>G129+H129+M129</f>
        <v>72</v>
      </c>
      <c r="F129" s="30"/>
      <c r="G129" s="30"/>
      <c r="H129" s="28">
        <f>SUM(I129:L129)</f>
        <v>72</v>
      </c>
      <c r="I129" s="30"/>
      <c r="J129" s="30">
        <v>1</v>
      </c>
      <c r="K129" s="30">
        <v>71</v>
      </c>
      <c r="L129" s="30"/>
      <c r="M129" s="28">
        <f>SUM(N129:P129)</f>
        <v>0</v>
      </c>
      <c r="N129" s="30"/>
      <c r="O129" s="30"/>
      <c r="P129" s="30"/>
      <c r="Q129" s="31">
        <f t="shared" ref="Q129:Q146" si="33">(H129/D129)*100</f>
        <v>100</v>
      </c>
      <c r="R129" s="31">
        <f t="shared" ref="R129:R146" si="34">((J129+I129)/D129)*100</f>
        <v>1.3888888888888888</v>
      </c>
      <c r="S129" s="32"/>
    </row>
    <row r="130" spans="1:19">
      <c r="A130" s="12" t="s">
        <v>25</v>
      </c>
      <c r="B130" s="28">
        <f t="shared" ref="B130:B146" si="35">C130+D130</f>
        <v>15</v>
      </c>
      <c r="C130" s="33"/>
      <c r="D130" s="28">
        <f t="shared" si="32"/>
        <v>15</v>
      </c>
      <c r="E130" s="28">
        <f t="shared" ref="E130:E145" si="36">G130+H130+M130</f>
        <v>15</v>
      </c>
      <c r="F130" s="33"/>
      <c r="G130" s="33"/>
      <c r="H130" s="28">
        <f t="shared" ref="H130:H145" si="37">SUM(I130:L130)</f>
        <v>15</v>
      </c>
      <c r="I130" s="33"/>
      <c r="J130" s="33">
        <v>1</v>
      </c>
      <c r="K130" s="33">
        <v>9</v>
      </c>
      <c r="L130" s="33">
        <v>5</v>
      </c>
      <c r="M130" s="28">
        <f t="shared" ref="M130:M145" si="38">SUM(N130:P130)</f>
        <v>0</v>
      </c>
      <c r="N130" s="33"/>
      <c r="O130" s="33"/>
      <c r="P130" s="33"/>
      <c r="Q130" s="31">
        <f t="shared" si="33"/>
        <v>100</v>
      </c>
      <c r="R130" s="31">
        <f t="shared" si="34"/>
        <v>6.666666666666667</v>
      </c>
      <c r="S130" s="32"/>
    </row>
    <row r="131" spans="1:19" ht="21.75">
      <c r="A131" s="12" t="s">
        <v>26</v>
      </c>
      <c r="B131" s="28">
        <f t="shared" si="35"/>
        <v>4</v>
      </c>
      <c r="C131" s="33"/>
      <c r="D131" s="28">
        <f t="shared" si="32"/>
        <v>4</v>
      </c>
      <c r="E131" s="28">
        <f t="shared" si="36"/>
        <v>4</v>
      </c>
      <c r="F131" s="33"/>
      <c r="G131" s="33"/>
      <c r="H131" s="28">
        <f t="shared" si="37"/>
        <v>4</v>
      </c>
      <c r="I131" s="33"/>
      <c r="J131" s="33"/>
      <c r="K131" s="33">
        <v>4</v>
      </c>
      <c r="L131" s="33"/>
      <c r="M131" s="28">
        <f t="shared" si="38"/>
        <v>0</v>
      </c>
      <c r="N131" s="33"/>
      <c r="O131" s="33"/>
      <c r="P131" s="33"/>
      <c r="Q131" s="31">
        <f t="shared" si="33"/>
        <v>100</v>
      </c>
      <c r="R131" s="31">
        <f t="shared" si="34"/>
        <v>0</v>
      </c>
      <c r="S131" s="32"/>
    </row>
    <row r="132" spans="1:19">
      <c r="A132" s="12" t="s">
        <v>74</v>
      </c>
      <c r="B132" s="28">
        <f t="shared" si="35"/>
        <v>116</v>
      </c>
      <c r="C132" s="33">
        <v>1</v>
      </c>
      <c r="D132" s="28">
        <f t="shared" si="32"/>
        <v>115</v>
      </c>
      <c r="E132" s="28">
        <f t="shared" si="36"/>
        <v>115</v>
      </c>
      <c r="F132" s="33"/>
      <c r="G132" s="33">
        <v>6</v>
      </c>
      <c r="H132" s="28">
        <f t="shared" si="37"/>
        <v>80</v>
      </c>
      <c r="I132" s="33"/>
      <c r="J132" s="33">
        <v>5</v>
      </c>
      <c r="K132" s="33">
        <v>55</v>
      </c>
      <c r="L132" s="33">
        <v>20</v>
      </c>
      <c r="M132" s="28">
        <f t="shared" si="38"/>
        <v>29</v>
      </c>
      <c r="N132" s="33">
        <v>6</v>
      </c>
      <c r="O132" s="33">
        <v>8</v>
      </c>
      <c r="P132" s="33">
        <v>15</v>
      </c>
      <c r="Q132" s="31">
        <f t="shared" si="33"/>
        <v>69.565217391304344</v>
      </c>
      <c r="R132" s="31">
        <f t="shared" si="34"/>
        <v>4.3478260869565215</v>
      </c>
      <c r="S132" s="32"/>
    </row>
    <row r="133" spans="1:19" ht="21.75">
      <c r="A133" s="12" t="s">
        <v>27</v>
      </c>
      <c r="B133" s="28">
        <f t="shared" si="35"/>
        <v>101</v>
      </c>
      <c r="C133" s="33">
        <v>1</v>
      </c>
      <c r="D133" s="28">
        <f t="shared" si="32"/>
        <v>100</v>
      </c>
      <c r="E133" s="28">
        <f t="shared" si="36"/>
        <v>100</v>
      </c>
      <c r="F133" s="33"/>
      <c r="G133" s="33"/>
      <c r="H133" s="28">
        <f t="shared" si="37"/>
        <v>100</v>
      </c>
      <c r="I133" s="33">
        <v>1</v>
      </c>
      <c r="J133" s="33">
        <v>4</v>
      </c>
      <c r="K133" s="33">
        <v>79</v>
      </c>
      <c r="L133" s="33">
        <v>16</v>
      </c>
      <c r="M133" s="28">
        <f t="shared" si="38"/>
        <v>0</v>
      </c>
      <c r="N133" s="33"/>
      <c r="O133" s="33"/>
      <c r="P133" s="33"/>
      <c r="Q133" s="31">
        <f t="shared" si="33"/>
        <v>100</v>
      </c>
      <c r="R133" s="31">
        <f t="shared" si="34"/>
        <v>5</v>
      </c>
      <c r="S133" s="32"/>
    </row>
    <row r="134" spans="1:19">
      <c r="A134" s="12" t="s">
        <v>28</v>
      </c>
      <c r="B134" s="28">
        <f t="shared" si="35"/>
        <v>55</v>
      </c>
      <c r="C134" s="33"/>
      <c r="D134" s="28">
        <f t="shared" si="32"/>
        <v>55</v>
      </c>
      <c r="E134" s="28">
        <f t="shared" si="36"/>
        <v>55</v>
      </c>
      <c r="F134" s="33"/>
      <c r="G134" s="33"/>
      <c r="H134" s="28">
        <f t="shared" si="37"/>
        <v>55</v>
      </c>
      <c r="I134" s="33"/>
      <c r="J134" s="33">
        <v>9</v>
      </c>
      <c r="K134" s="33">
        <v>42</v>
      </c>
      <c r="L134" s="33">
        <v>4</v>
      </c>
      <c r="M134" s="28">
        <f t="shared" si="38"/>
        <v>0</v>
      </c>
      <c r="N134" s="33"/>
      <c r="O134" s="33"/>
      <c r="P134" s="33"/>
      <c r="Q134" s="31">
        <f t="shared" si="33"/>
        <v>100</v>
      </c>
      <c r="R134" s="31">
        <f t="shared" si="34"/>
        <v>16.363636363636363</v>
      </c>
      <c r="S134" s="32"/>
    </row>
    <row r="135" spans="1:19">
      <c r="A135" s="12" t="s">
        <v>29</v>
      </c>
      <c r="B135" s="28">
        <f t="shared" si="35"/>
        <v>15</v>
      </c>
      <c r="C135" s="33"/>
      <c r="D135" s="28">
        <f t="shared" si="32"/>
        <v>15</v>
      </c>
      <c r="E135" s="28">
        <f t="shared" si="36"/>
        <v>15</v>
      </c>
      <c r="F135" s="33"/>
      <c r="G135" s="33"/>
      <c r="H135" s="28">
        <f t="shared" si="37"/>
        <v>15</v>
      </c>
      <c r="I135" s="33"/>
      <c r="J135" s="33"/>
      <c r="K135" s="33">
        <v>10</v>
      </c>
      <c r="L135" s="33">
        <v>5</v>
      </c>
      <c r="M135" s="28">
        <f t="shared" si="38"/>
        <v>0</v>
      </c>
      <c r="N135" s="33"/>
      <c r="O135" s="33"/>
      <c r="P135" s="33"/>
      <c r="Q135" s="31">
        <f t="shared" si="33"/>
        <v>100</v>
      </c>
      <c r="R135" s="31">
        <f t="shared" si="34"/>
        <v>0</v>
      </c>
      <c r="S135" s="32"/>
    </row>
    <row r="136" spans="1:19">
      <c r="A136" s="12" t="s">
        <v>69</v>
      </c>
      <c r="B136" s="28">
        <f t="shared" si="35"/>
        <v>29</v>
      </c>
      <c r="C136" s="33"/>
      <c r="D136" s="28">
        <f t="shared" si="32"/>
        <v>29</v>
      </c>
      <c r="E136" s="28">
        <f t="shared" si="36"/>
        <v>27</v>
      </c>
      <c r="F136" s="33">
        <v>2</v>
      </c>
      <c r="G136" s="33"/>
      <c r="H136" s="28">
        <f t="shared" si="37"/>
        <v>22</v>
      </c>
      <c r="I136" s="33"/>
      <c r="J136" s="33"/>
      <c r="K136" s="33">
        <v>16</v>
      </c>
      <c r="L136" s="33">
        <v>6</v>
      </c>
      <c r="M136" s="28">
        <f t="shared" si="38"/>
        <v>5</v>
      </c>
      <c r="N136" s="33">
        <v>5</v>
      </c>
      <c r="O136" s="33"/>
      <c r="P136" s="33"/>
      <c r="Q136" s="31">
        <f t="shared" si="33"/>
        <v>75.862068965517238</v>
      </c>
      <c r="R136" s="31">
        <f t="shared" si="34"/>
        <v>0</v>
      </c>
      <c r="S136" s="32"/>
    </row>
    <row r="137" spans="1:19" ht="21.75">
      <c r="A137" s="12" t="s">
        <v>30</v>
      </c>
      <c r="B137" s="28">
        <f t="shared" si="35"/>
        <v>55</v>
      </c>
      <c r="C137" s="33"/>
      <c r="D137" s="28">
        <f t="shared" si="32"/>
        <v>55</v>
      </c>
      <c r="E137" s="28">
        <f t="shared" si="36"/>
        <v>55</v>
      </c>
      <c r="F137" s="33"/>
      <c r="G137" s="33"/>
      <c r="H137" s="28">
        <f t="shared" si="37"/>
        <v>39</v>
      </c>
      <c r="I137" s="33"/>
      <c r="J137" s="33"/>
      <c r="K137" s="33">
        <v>36</v>
      </c>
      <c r="L137" s="33">
        <v>3</v>
      </c>
      <c r="M137" s="28">
        <f t="shared" si="38"/>
        <v>16</v>
      </c>
      <c r="N137" s="33"/>
      <c r="O137" s="33"/>
      <c r="P137" s="33">
        <v>16</v>
      </c>
      <c r="Q137" s="31">
        <f>(H137/D137)*100</f>
        <v>70.909090909090907</v>
      </c>
      <c r="R137" s="31">
        <f>((J137+I137)/D137)*100</f>
        <v>0</v>
      </c>
      <c r="S137" s="32"/>
    </row>
    <row r="138" spans="1:19">
      <c r="A138" s="12" t="s">
        <v>31</v>
      </c>
      <c r="B138" s="28">
        <f t="shared" si="35"/>
        <v>65</v>
      </c>
      <c r="C138" s="33"/>
      <c r="D138" s="28">
        <f t="shared" si="32"/>
        <v>65</v>
      </c>
      <c r="E138" s="28">
        <f t="shared" si="36"/>
        <v>65</v>
      </c>
      <c r="F138" s="33"/>
      <c r="G138" s="33"/>
      <c r="H138" s="28">
        <f t="shared" si="37"/>
        <v>57</v>
      </c>
      <c r="I138" s="33"/>
      <c r="J138" s="33"/>
      <c r="K138" s="33">
        <v>56</v>
      </c>
      <c r="L138" s="33">
        <v>1</v>
      </c>
      <c r="M138" s="28">
        <f t="shared" si="38"/>
        <v>8</v>
      </c>
      <c r="N138" s="33"/>
      <c r="O138" s="33"/>
      <c r="P138" s="33">
        <v>8</v>
      </c>
      <c r="Q138" s="31">
        <f t="shared" si="33"/>
        <v>87.692307692307693</v>
      </c>
      <c r="R138" s="31">
        <f t="shared" si="34"/>
        <v>0</v>
      </c>
      <c r="S138" s="32"/>
    </row>
    <row r="139" spans="1:19">
      <c r="A139" s="12" t="s">
        <v>32</v>
      </c>
      <c r="B139" s="28">
        <f t="shared" si="35"/>
        <v>28</v>
      </c>
      <c r="C139" s="33"/>
      <c r="D139" s="28">
        <f t="shared" si="32"/>
        <v>28</v>
      </c>
      <c r="E139" s="28">
        <f t="shared" si="36"/>
        <v>28</v>
      </c>
      <c r="F139" s="33"/>
      <c r="G139" s="33"/>
      <c r="H139" s="28">
        <f t="shared" si="37"/>
        <v>19</v>
      </c>
      <c r="I139" s="33"/>
      <c r="J139" s="33">
        <v>4</v>
      </c>
      <c r="K139" s="33">
        <v>8</v>
      </c>
      <c r="L139" s="33">
        <v>7</v>
      </c>
      <c r="M139" s="28">
        <f t="shared" si="38"/>
        <v>9</v>
      </c>
      <c r="N139" s="33">
        <v>4</v>
      </c>
      <c r="O139" s="33">
        <v>5</v>
      </c>
      <c r="P139" s="33"/>
      <c r="Q139" s="31">
        <f t="shared" si="33"/>
        <v>67.857142857142861</v>
      </c>
      <c r="R139" s="31">
        <f t="shared" si="34"/>
        <v>14.285714285714285</v>
      </c>
      <c r="S139" s="32"/>
    </row>
    <row r="140" spans="1:19" ht="12" customHeight="1">
      <c r="A140" s="12" t="s">
        <v>34</v>
      </c>
      <c r="B140" s="28">
        <f t="shared" si="35"/>
        <v>19</v>
      </c>
      <c r="C140" s="33"/>
      <c r="D140" s="28">
        <f t="shared" si="32"/>
        <v>19</v>
      </c>
      <c r="E140" s="28">
        <f t="shared" si="36"/>
        <v>19</v>
      </c>
      <c r="F140" s="33"/>
      <c r="G140" s="33"/>
      <c r="H140" s="28">
        <f t="shared" si="37"/>
        <v>18</v>
      </c>
      <c r="I140" s="33"/>
      <c r="J140" s="33"/>
      <c r="K140" s="33">
        <v>9</v>
      </c>
      <c r="L140" s="33">
        <v>9</v>
      </c>
      <c r="M140" s="28">
        <f t="shared" si="38"/>
        <v>1</v>
      </c>
      <c r="N140" s="33"/>
      <c r="O140" s="33">
        <v>1</v>
      </c>
      <c r="P140" s="33"/>
      <c r="Q140" s="31">
        <f t="shared" si="33"/>
        <v>94.73684210526315</v>
      </c>
      <c r="R140" s="31">
        <f t="shared" si="34"/>
        <v>0</v>
      </c>
      <c r="S140" s="32"/>
    </row>
    <row r="141" spans="1:19" ht="32.25">
      <c r="A141" s="12" t="s">
        <v>89</v>
      </c>
      <c r="B141" s="28">
        <f t="shared" si="35"/>
        <v>11</v>
      </c>
      <c r="C141" s="33"/>
      <c r="D141" s="28">
        <f t="shared" si="32"/>
        <v>11</v>
      </c>
      <c r="E141" s="28">
        <f t="shared" si="36"/>
        <v>11</v>
      </c>
      <c r="F141" s="33"/>
      <c r="G141" s="33"/>
      <c r="H141" s="28">
        <f t="shared" si="37"/>
        <v>11</v>
      </c>
      <c r="I141" s="33"/>
      <c r="J141" s="33"/>
      <c r="K141" s="33">
        <v>4</v>
      </c>
      <c r="L141" s="33">
        <v>7</v>
      </c>
      <c r="M141" s="28">
        <f t="shared" si="38"/>
        <v>0</v>
      </c>
      <c r="N141" s="33"/>
      <c r="O141" s="33"/>
      <c r="P141" s="33"/>
      <c r="Q141" s="31">
        <f t="shared" si="33"/>
        <v>100</v>
      </c>
      <c r="R141" s="31">
        <f t="shared" si="34"/>
        <v>0</v>
      </c>
      <c r="S141" s="32"/>
    </row>
    <row r="142" spans="1:19">
      <c r="A142" s="12" t="s">
        <v>36</v>
      </c>
      <c r="B142" s="28">
        <f t="shared" si="35"/>
        <v>46</v>
      </c>
      <c r="C142" s="33"/>
      <c r="D142" s="28">
        <f t="shared" si="32"/>
        <v>46</v>
      </c>
      <c r="E142" s="28">
        <f t="shared" si="36"/>
        <v>44</v>
      </c>
      <c r="F142" s="33">
        <v>2</v>
      </c>
      <c r="G142" s="33"/>
      <c r="H142" s="28">
        <f t="shared" si="37"/>
        <v>44</v>
      </c>
      <c r="I142" s="33"/>
      <c r="J142" s="33">
        <v>5</v>
      </c>
      <c r="K142" s="33">
        <v>31</v>
      </c>
      <c r="L142" s="33">
        <v>8</v>
      </c>
      <c r="M142" s="28">
        <f t="shared" si="38"/>
        <v>0</v>
      </c>
      <c r="N142" s="33"/>
      <c r="O142" s="33"/>
      <c r="P142" s="33"/>
      <c r="Q142" s="31">
        <f t="shared" si="33"/>
        <v>95.652173913043484</v>
      </c>
      <c r="R142" s="31">
        <f t="shared" si="34"/>
        <v>10.869565217391305</v>
      </c>
      <c r="S142" s="32"/>
    </row>
    <row r="143" spans="1:19" ht="32.25">
      <c r="A143" s="12" t="s">
        <v>37</v>
      </c>
      <c r="B143" s="28">
        <f t="shared" si="35"/>
        <v>19</v>
      </c>
      <c r="C143" s="33"/>
      <c r="D143" s="28">
        <f t="shared" si="32"/>
        <v>19</v>
      </c>
      <c r="E143" s="28">
        <f t="shared" si="36"/>
        <v>19</v>
      </c>
      <c r="F143" s="33"/>
      <c r="G143" s="33"/>
      <c r="H143" s="28">
        <f t="shared" si="37"/>
        <v>18</v>
      </c>
      <c r="I143" s="33"/>
      <c r="J143" s="33"/>
      <c r="K143" s="33">
        <v>11</v>
      </c>
      <c r="L143" s="33">
        <v>7</v>
      </c>
      <c r="M143" s="28">
        <f t="shared" si="38"/>
        <v>1</v>
      </c>
      <c r="N143" s="33"/>
      <c r="O143" s="33"/>
      <c r="P143" s="33">
        <v>1</v>
      </c>
      <c r="Q143" s="31">
        <f t="shared" si="33"/>
        <v>94.73684210526315</v>
      </c>
      <c r="R143" s="31">
        <f t="shared" si="34"/>
        <v>0</v>
      </c>
      <c r="S143" s="32"/>
    </row>
    <row r="144" spans="1:19">
      <c r="A144" s="12" t="s">
        <v>39</v>
      </c>
      <c r="B144" s="28">
        <f t="shared" si="35"/>
        <v>59</v>
      </c>
      <c r="C144" s="33"/>
      <c r="D144" s="28">
        <f t="shared" si="32"/>
        <v>59</v>
      </c>
      <c r="E144" s="28">
        <f t="shared" si="36"/>
        <v>59</v>
      </c>
      <c r="F144" s="33"/>
      <c r="G144" s="33"/>
      <c r="H144" s="28">
        <f t="shared" si="37"/>
        <v>57</v>
      </c>
      <c r="I144" s="33">
        <v>1</v>
      </c>
      <c r="J144" s="33">
        <v>4</v>
      </c>
      <c r="K144" s="33">
        <v>40</v>
      </c>
      <c r="L144" s="33">
        <v>12</v>
      </c>
      <c r="M144" s="28">
        <f t="shared" si="38"/>
        <v>2</v>
      </c>
      <c r="N144" s="33"/>
      <c r="O144" s="33"/>
      <c r="P144" s="33">
        <v>2</v>
      </c>
      <c r="Q144" s="31">
        <f t="shared" si="33"/>
        <v>96.610169491525426</v>
      </c>
      <c r="R144" s="31">
        <f t="shared" si="34"/>
        <v>8.4745762711864394</v>
      </c>
      <c r="S144" s="32"/>
    </row>
    <row r="145" spans="1:19">
      <c r="A145" s="12" t="s">
        <v>41</v>
      </c>
      <c r="B145" s="28">
        <f t="shared" si="35"/>
        <v>41</v>
      </c>
      <c r="C145" s="33"/>
      <c r="D145" s="28">
        <f t="shared" si="32"/>
        <v>41</v>
      </c>
      <c r="E145" s="28">
        <f t="shared" si="36"/>
        <v>37</v>
      </c>
      <c r="F145" s="33">
        <v>4</v>
      </c>
      <c r="G145" s="33"/>
      <c r="H145" s="28">
        <f t="shared" si="37"/>
        <v>37</v>
      </c>
      <c r="I145" s="33">
        <v>2</v>
      </c>
      <c r="J145" s="33">
        <v>5</v>
      </c>
      <c r="K145" s="33">
        <v>12</v>
      </c>
      <c r="L145" s="33">
        <v>18</v>
      </c>
      <c r="M145" s="28">
        <f t="shared" si="38"/>
        <v>0</v>
      </c>
      <c r="N145" s="33"/>
      <c r="O145" s="33"/>
      <c r="P145" s="33"/>
      <c r="Q145" s="31">
        <f t="shared" si="33"/>
        <v>90.243902439024396</v>
      </c>
      <c r="R145" s="31">
        <f t="shared" si="34"/>
        <v>17.073170731707318</v>
      </c>
      <c r="S145" s="32"/>
    </row>
    <row r="146" spans="1:19">
      <c r="A146" s="36" t="s">
        <v>42</v>
      </c>
      <c r="B146" s="37">
        <f t="shared" si="35"/>
        <v>750</v>
      </c>
      <c r="C146" s="38">
        <f t="shared" ref="C146:P146" si="39">SUM(C129:C145)</f>
        <v>2</v>
      </c>
      <c r="D146" s="38">
        <f>E146+F146</f>
        <v>748</v>
      </c>
      <c r="E146" s="38">
        <f>G146+H146+M146</f>
        <v>740</v>
      </c>
      <c r="F146" s="38">
        <f t="shared" si="39"/>
        <v>8</v>
      </c>
      <c r="G146" s="38">
        <f t="shared" si="39"/>
        <v>6</v>
      </c>
      <c r="H146" s="38">
        <f>I146+J146+K146+L146</f>
        <v>663</v>
      </c>
      <c r="I146" s="38">
        <f t="shared" si="39"/>
        <v>4</v>
      </c>
      <c r="J146" s="38">
        <f t="shared" si="39"/>
        <v>38</v>
      </c>
      <c r="K146" s="38">
        <f t="shared" si="39"/>
        <v>493</v>
      </c>
      <c r="L146" s="38">
        <f t="shared" si="39"/>
        <v>128</v>
      </c>
      <c r="M146" s="38">
        <f>N146+O146+P146</f>
        <v>71</v>
      </c>
      <c r="N146" s="38">
        <f t="shared" si="39"/>
        <v>15</v>
      </c>
      <c r="O146" s="38">
        <f t="shared" si="39"/>
        <v>14</v>
      </c>
      <c r="P146" s="38">
        <f t="shared" si="39"/>
        <v>42</v>
      </c>
      <c r="Q146" s="39">
        <f t="shared" si="33"/>
        <v>88.63636363636364</v>
      </c>
      <c r="R146" s="39">
        <f t="shared" si="34"/>
        <v>5.6149732620320858</v>
      </c>
      <c r="S146" s="32"/>
    </row>
    <row r="147" spans="1:19" ht="22.5">
      <c r="A147" s="40" t="s">
        <v>43</v>
      </c>
      <c r="B147" s="41"/>
      <c r="C147" s="41"/>
      <c r="D147" s="42">
        <f>(D146/B146)*100</f>
        <v>99.733333333333334</v>
      </c>
      <c r="E147" s="42">
        <f>(E146/D146)*100</f>
        <v>98.930481283422452</v>
      </c>
      <c r="F147" s="42">
        <f>(F146/D146)*100</f>
        <v>1.0695187165775399</v>
      </c>
      <c r="G147" s="42">
        <f>(G146/D146)*100</f>
        <v>0.80213903743315518</v>
      </c>
      <c r="H147" s="42">
        <f>(H146/D146)*100</f>
        <v>88.63636363636364</v>
      </c>
      <c r="I147" s="42">
        <f>(I146/D146)*100</f>
        <v>0.53475935828876997</v>
      </c>
      <c r="J147" s="42">
        <f>(J146/D146)*100</f>
        <v>5.0802139037433154</v>
      </c>
      <c r="K147" s="42">
        <f>(K146/D146)*100</f>
        <v>65.909090909090907</v>
      </c>
      <c r="L147" s="42">
        <f>(L146/D146)*100</f>
        <v>17.112299465240639</v>
      </c>
      <c r="M147" s="42">
        <f>(M146/D146)*100</f>
        <v>9.4919786096256686</v>
      </c>
      <c r="N147" s="42">
        <f>(N146/D146)*100</f>
        <v>2.0053475935828877</v>
      </c>
      <c r="O147" s="42">
        <f>(O146/D146)*100</f>
        <v>1.8716577540106951</v>
      </c>
      <c r="P147" s="42">
        <f>(P146/D146)*100</f>
        <v>5.6149732620320858</v>
      </c>
      <c r="Q147" s="43"/>
      <c r="R147" s="43"/>
      <c r="S147" s="32"/>
    </row>
    <row r="148" spans="1:19">
      <c r="A148" s="2"/>
      <c r="B148" s="58" t="s">
        <v>44</v>
      </c>
      <c r="C148" s="58"/>
      <c r="D148" s="58"/>
      <c r="E148" s="58"/>
      <c r="F148" s="2"/>
      <c r="G148" s="2"/>
      <c r="H148" s="2"/>
      <c r="I148" s="2"/>
      <c r="J148" s="2"/>
      <c r="K148" s="58" t="s">
        <v>60</v>
      </c>
      <c r="L148" s="58"/>
      <c r="M148" s="58"/>
      <c r="N148" s="58"/>
      <c r="O148" s="2"/>
      <c r="P148" s="2"/>
      <c r="Q148" s="2"/>
      <c r="R148" s="2"/>
      <c r="S148" s="2"/>
    </row>
    <row r="149" spans="1:1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>
      <c r="A152" s="23"/>
      <c r="B152" s="65" t="s">
        <v>0</v>
      </c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</row>
    <row r="153" spans="1:19">
      <c r="A153" s="23"/>
      <c r="B153" s="65" t="s">
        <v>56</v>
      </c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1:19">
      <c r="A154" s="71" t="s">
        <v>45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</row>
    <row r="155" spans="1:19">
      <c r="A155" s="2"/>
      <c r="B155" s="2"/>
      <c r="C155" s="75" t="s">
        <v>54</v>
      </c>
      <c r="D155" s="75"/>
      <c r="E155" s="3"/>
      <c r="F155" s="3"/>
      <c r="G155" s="58" t="s">
        <v>68</v>
      </c>
      <c r="H155" s="60"/>
      <c r="I155" s="60"/>
      <c r="J155" s="60"/>
      <c r="K155" s="60"/>
      <c r="L155" s="60"/>
      <c r="M155" s="2"/>
      <c r="N155" s="2"/>
      <c r="O155" s="74" t="s">
        <v>90</v>
      </c>
      <c r="P155" s="58"/>
      <c r="Q155" s="58"/>
      <c r="R155" s="58"/>
      <c r="S155" s="58"/>
    </row>
    <row r="156" spans="1:19">
      <c r="A156" s="61" t="s">
        <v>3</v>
      </c>
      <c r="B156" s="61" t="s">
        <v>4</v>
      </c>
      <c r="C156" s="61" t="s">
        <v>5</v>
      </c>
      <c r="D156" s="61" t="s">
        <v>6</v>
      </c>
      <c r="E156" s="61" t="s">
        <v>7</v>
      </c>
      <c r="F156" s="67" t="s">
        <v>8</v>
      </c>
      <c r="G156" s="77" t="s">
        <v>9</v>
      </c>
      <c r="H156" s="61" t="s">
        <v>10</v>
      </c>
      <c r="I156" s="61"/>
      <c r="J156" s="61"/>
      <c r="K156" s="61"/>
      <c r="L156" s="61"/>
      <c r="M156" s="68" t="s">
        <v>11</v>
      </c>
      <c r="N156" s="69"/>
      <c r="O156" s="69"/>
      <c r="P156" s="70"/>
      <c r="Q156" s="61" t="s">
        <v>12</v>
      </c>
      <c r="R156" s="61" t="s">
        <v>13</v>
      </c>
      <c r="S156" s="64" t="s">
        <v>14</v>
      </c>
    </row>
    <row r="157" spans="1:19" ht="54.75" customHeight="1">
      <c r="A157" s="61"/>
      <c r="B157" s="63"/>
      <c r="C157" s="61"/>
      <c r="D157" s="61"/>
      <c r="E157" s="61"/>
      <c r="F157" s="67"/>
      <c r="G157" s="77"/>
      <c r="H157" s="4" t="s">
        <v>15</v>
      </c>
      <c r="I157" s="4" t="s">
        <v>16</v>
      </c>
      <c r="J157" s="4" t="s">
        <v>17</v>
      </c>
      <c r="K157" s="4" t="s">
        <v>18</v>
      </c>
      <c r="L157" s="4" t="s">
        <v>19</v>
      </c>
      <c r="M157" s="4" t="s">
        <v>20</v>
      </c>
      <c r="N157" s="4" t="s">
        <v>21</v>
      </c>
      <c r="O157" s="4" t="s">
        <v>22</v>
      </c>
      <c r="P157" s="4" t="s">
        <v>23</v>
      </c>
      <c r="Q157" s="62"/>
      <c r="R157" s="63"/>
      <c r="S157" s="64"/>
    </row>
    <row r="158" spans="1:19">
      <c r="A158" s="25">
        <v>1</v>
      </c>
      <c r="B158" s="26">
        <v>2</v>
      </c>
      <c r="C158" s="25">
        <v>3</v>
      </c>
      <c r="D158" s="25">
        <v>4</v>
      </c>
      <c r="E158" s="25">
        <v>5</v>
      </c>
      <c r="F158" s="25">
        <v>6</v>
      </c>
      <c r="G158" s="25">
        <v>7</v>
      </c>
      <c r="H158" s="25">
        <v>8</v>
      </c>
      <c r="I158" s="25">
        <v>9</v>
      </c>
      <c r="J158" s="25">
        <v>10</v>
      </c>
      <c r="K158" s="25">
        <v>11</v>
      </c>
      <c r="L158" s="25">
        <v>12</v>
      </c>
      <c r="M158" s="25">
        <v>13</v>
      </c>
      <c r="N158" s="25">
        <v>14</v>
      </c>
      <c r="O158" s="25">
        <v>15</v>
      </c>
      <c r="P158" s="25">
        <v>16</v>
      </c>
      <c r="Q158" s="25">
        <v>17</v>
      </c>
      <c r="R158" s="26">
        <v>18</v>
      </c>
      <c r="S158" s="27">
        <v>19</v>
      </c>
    </row>
    <row r="159" spans="1:19">
      <c r="A159" s="7" t="s">
        <v>24</v>
      </c>
      <c r="B159" s="28">
        <f>C159+D159</f>
        <v>54</v>
      </c>
      <c r="C159" s="29"/>
      <c r="D159" s="28">
        <f>E159+F159</f>
        <v>54</v>
      </c>
      <c r="E159" s="28">
        <f>G159+H159+M159</f>
        <v>54</v>
      </c>
      <c r="F159" s="30"/>
      <c r="G159" s="30"/>
      <c r="H159" s="28">
        <f>SUM(I159:L159)</f>
        <v>54</v>
      </c>
      <c r="I159" s="30"/>
      <c r="J159" s="30">
        <v>5</v>
      </c>
      <c r="K159" s="30">
        <v>49</v>
      </c>
      <c r="L159" s="30"/>
      <c r="M159" s="28">
        <f>N159+O159+P159</f>
        <v>0</v>
      </c>
      <c r="N159" s="30"/>
      <c r="O159" s="30"/>
      <c r="P159" s="30"/>
      <c r="Q159" s="31">
        <f t="shared" ref="Q159:Q173" si="40">(H159/D159)*100</f>
        <v>100</v>
      </c>
      <c r="R159" s="31">
        <f t="shared" ref="R159:R176" si="41">((J159+I159)/D159)*100</f>
        <v>9.2592592592592595</v>
      </c>
      <c r="S159" s="32"/>
    </row>
    <row r="160" spans="1:19">
      <c r="A160" s="12" t="s">
        <v>25</v>
      </c>
      <c r="B160" s="28">
        <f t="shared" ref="B160:B176" si="42">C160+D160</f>
        <v>15</v>
      </c>
      <c r="C160" s="33"/>
      <c r="D160" s="28">
        <f t="shared" ref="D160:D175" si="43">E160+F160</f>
        <v>15</v>
      </c>
      <c r="E160" s="28">
        <f t="shared" ref="E160:E175" si="44">G160+H160+M160</f>
        <v>15</v>
      </c>
      <c r="F160" s="33"/>
      <c r="G160" s="33"/>
      <c r="H160" s="28">
        <f t="shared" ref="H160:H175" si="45">SUM(I160:L160)</f>
        <v>15</v>
      </c>
      <c r="I160" s="33"/>
      <c r="J160" s="33"/>
      <c r="K160" s="33">
        <v>14</v>
      </c>
      <c r="L160" s="33">
        <v>1</v>
      </c>
      <c r="M160" s="28">
        <f t="shared" ref="M160:M175" si="46">SUM(N160:P160)</f>
        <v>0</v>
      </c>
      <c r="N160" s="33"/>
      <c r="O160" s="33"/>
      <c r="P160" s="33"/>
      <c r="Q160" s="31">
        <f t="shared" si="40"/>
        <v>100</v>
      </c>
      <c r="R160" s="31">
        <f t="shared" si="41"/>
        <v>0</v>
      </c>
      <c r="S160" s="32"/>
    </row>
    <row r="161" spans="1:19" ht="21.75">
      <c r="A161" s="12" t="s">
        <v>26</v>
      </c>
      <c r="B161" s="28">
        <f t="shared" si="42"/>
        <v>4</v>
      </c>
      <c r="C161" s="33"/>
      <c r="D161" s="28">
        <f t="shared" si="43"/>
        <v>4</v>
      </c>
      <c r="E161" s="28">
        <f t="shared" si="44"/>
        <v>4</v>
      </c>
      <c r="F161" s="33"/>
      <c r="G161" s="33"/>
      <c r="H161" s="28">
        <f t="shared" si="45"/>
        <v>4</v>
      </c>
      <c r="I161" s="33"/>
      <c r="J161" s="33"/>
      <c r="K161" s="33">
        <v>4</v>
      </c>
      <c r="L161" s="33"/>
      <c r="M161" s="28">
        <f t="shared" si="46"/>
        <v>0</v>
      </c>
      <c r="N161" s="33"/>
      <c r="O161" s="33"/>
      <c r="P161" s="33"/>
      <c r="Q161" s="31">
        <f t="shared" si="40"/>
        <v>100</v>
      </c>
      <c r="R161" s="31">
        <f t="shared" si="41"/>
        <v>0</v>
      </c>
      <c r="S161" s="32"/>
    </row>
    <row r="162" spans="1:19">
      <c r="A162" s="12" t="s">
        <v>74</v>
      </c>
      <c r="B162" s="28">
        <f t="shared" si="42"/>
        <v>89</v>
      </c>
      <c r="C162" s="33"/>
      <c r="D162" s="28">
        <f t="shared" si="43"/>
        <v>89</v>
      </c>
      <c r="E162" s="28">
        <f t="shared" si="44"/>
        <v>89</v>
      </c>
      <c r="F162" s="33"/>
      <c r="G162" s="33"/>
      <c r="H162" s="28">
        <f t="shared" si="45"/>
        <v>89</v>
      </c>
      <c r="I162" s="33"/>
      <c r="J162" s="33">
        <v>2</v>
      </c>
      <c r="K162" s="33">
        <v>81</v>
      </c>
      <c r="L162" s="33">
        <v>6</v>
      </c>
      <c r="M162" s="28">
        <f t="shared" si="46"/>
        <v>0</v>
      </c>
      <c r="N162" s="33"/>
      <c r="O162" s="33"/>
      <c r="P162" s="33"/>
      <c r="Q162" s="31">
        <f t="shared" si="40"/>
        <v>100</v>
      </c>
      <c r="R162" s="31">
        <f t="shared" si="41"/>
        <v>2.2471910112359552</v>
      </c>
      <c r="S162" s="32"/>
    </row>
    <row r="163" spans="1:19" ht="21.75">
      <c r="A163" s="12" t="s">
        <v>27</v>
      </c>
      <c r="B163" s="28">
        <f t="shared" si="42"/>
        <v>36</v>
      </c>
      <c r="C163" s="33"/>
      <c r="D163" s="28">
        <f t="shared" si="43"/>
        <v>36</v>
      </c>
      <c r="E163" s="28">
        <f t="shared" si="44"/>
        <v>36</v>
      </c>
      <c r="F163" s="33"/>
      <c r="G163" s="33"/>
      <c r="H163" s="28">
        <f t="shared" si="45"/>
        <v>36</v>
      </c>
      <c r="I163" s="33"/>
      <c r="J163" s="33"/>
      <c r="K163" s="33">
        <v>22</v>
      </c>
      <c r="L163" s="33">
        <v>14</v>
      </c>
      <c r="M163" s="28">
        <f t="shared" si="46"/>
        <v>0</v>
      </c>
      <c r="N163" s="33"/>
      <c r="O163" s="33"/>
      <c r="P163" s="33"/>
      <c r="Q163" s="31">
        <f t="shared" si="40"/>
        <v>100</v>
      </c>
      <c r="R163" s="31">
        <f t="shared" si="41"/>
        <v>0</v>
      </c>
      <c r="S163" s="32"/>
    </row>
    <row r="164" spans="1:19">
      <c r="A164" s="12" t="s">
        <v>28</v>
      </c>
      <c r="B164" s="28">
        <f t="shared" si="42"/>
        <v>54</v>
      </c>
      <c r="C164" s="33"/>
      <c r="D164" s="28">
        <f t="shared" si="43"/>
        <v>54</v>
      </c>
      <c r="E164" s="28">
        <f t="shared" si="44"/>
        <v>54</v>
      </c>
      <c r="F164" s="33"/>
      <c r="G164" s="33"/>
      <c r="H164" s="28">
        <f t="shared" si="45"/>
        <v>54</v>
      </c>
      <c r="I164" s="33">
        <v>2</v>
      </c>
      <c r="J164" s="33">
        <v>14</v>
      </c>
      <c r="K164" s="33">
        <v>38</v>
      </c>
      <c r="L164" s="33"/>
      <c r="M164" s="28">
        <f t="shared" si="46"/>
        <v>0</v>
      </c>
      <c r="N164" s="33"/>
      <c r="O164" s="33"/>
      <c r="P164" s="33"/>
      <c r="Q164" s="31">
        <f t="shared" si="40"/>
        <v>100</v>
      </c>
      <c r="R164" s="31">
        <f t="shared" si="41"/>
        <v>29.629629629629626</v>
      </c>
      <c r="S164" s="32"/>
    </row>
    <row r="165" spans="1:19">
      <c r="A165" s="12" t="s">
        <v>29</v>
      </c>
      <c r="B165" s="28">
        <f t="shared" si="42"/>
        <v>21</v>
      </c>
      <c r="C165" s="33"/>
      <c r="D165" s="28">
        <f t="shared" si="43"/>
        <v>21</v>
      </c>
      <c r="E165" s="28">
        <f t="shared" si="44"/>
        <v>21</v>
      </c>
      <c r="F165" s="33"/>
      <c r="G165" s="33">
        <v>1</v>
      </c>
      <c r="H165" s="28">
        <f t="shared" si="45"/>
        <v>18</v>
      </c>
      <c r="I165" s="33"/>
      <c r="J165" s="33"/>
      <c r="K165" s="33">
        <v>11</v>
      </c>
      <c r="L165" s="33">
        <v>7</v>
      </c>
      <c r="M165" s="28">
        <f t="shared" si="46"/>
        <v>2</v>
      </c>
      <c r="N165" s="33">
        <v>2</v>
      </c>
      <c r="O165" s="33"/>
      <c r="P165" s="33"/>
      <c r="Q165" s="31">
        <f t="shared" si="40"/>
        <v>85.714285714285708</v>
      </c>
      <c r="R165" s="31">
        <f t="shared" si="41"/>
        <v>0</v>
      </c>
      <c r="S165" s="32"/>
    </row>
    <row r="166" spans="1:19">
      <c r="A166" s="12" t="s">
        <v>69</v>
      </c>
      <c r="B166" s="28">
        <f t="shared" si="42"/>
        <v>45</v>
      </c>
      <c r="C166" s="33"/>
      <c r="D166" s="28">
        <f t="shared" si="43"/>
        <v>45</v>
      </c>
      <c r="E166" s="28">
        <f t="shared" si="44"/>
        <v>44</v>
      </c>
      <c r="F166" s="33">
        <v>1</v>
      </c>
      <c r="G166" s="33"/>
      <c r="H166" s="28">
        <f t="shared" si="45"/>
        <v>37</v>
      </c>
      <c r="I166" s="33"/>
      <c r="J166" s="33">
        <v>12</v>
      </c>
      <c r="K166" s="33">
        <v>20</v>
      </c>
      <c r="L166" s="33">
        <v>5</v>
      </c>
      <c r="M166" s="28">
        <f t="shared" si="46"/>
        <v>7</v>
      </c>
      <c r="N166" s="33">
        <v>7</v>
      </c>
      <c r="O166" s="33"/>
      <c r="P166" s="33"/>
      <c r="Q166" s="31">
        <f t="shared" si="40"/>
        <v>82.222222222222214</v>
      </c>
      <c r="R166" s="31">
        <f t="shared" si="41"/>
        <v>26.666666666666668</v>
      </c>
      <c r="S166" s="32"/>
    </row>
    <row r="167" spans="1:19" ht="21.75">
      <c r="A167" s="12" t="s">
        <v>30</v>
      </c>
      <c r="B167" s="28">
        <f t="shared" si="42"/>
        <v>23</v>
      </c>
      <c r="C167" s="33"/>
      <c r="D167" s="28">
        <f t="shared" si="43"/>
        <v>23</v>
      </c>
      <c r="E167" s="28">
        <f t="shared" si="44"/>
        <v>23</v>
      </c>
      <c r="F167" s="33"/>
      <c r="G167" s="33"/>
      <c r="H167" s="28">
        <f t="shared" si="45"/>
        <v>21</v>
      </c>
      <c r="I167" s="33"/>
      <c r="J167" s="33"/>
      <c r="K167" s="33">
        <v>15</v>
      </c>
      <c r="L167" s="33">
        <v>6</v>
      </c>
      <c r="M167" s="28">
        <f t="shared" si="46"/>
        <v>2</v>
      </c>
      <c r="N167" s="33"/>
      <c r="O167" s="33"/>
      <c r="P167" s="33">
        <v>2</v>
      </c>
      <c r="Q167" s="31">
        <f>(H167/D167)*100</f>
        <v>91.304347826086953</v>
      </c>
      <c r="R167" s="31">
        <f>((J167+I167)/D167)*100</f>
        <v>0</v>
      </c>
      <c r="S167" s="32"/>
    </row>
    <row r="168" spans="1:19">
      <c r="A168" s="12" t="s">
        <v>31</v>
      </c>
      <c r="B168" s="28">
        <f t="shared" si="42"/>
        <v>55</v>
      </c>
      <c r="C168" s="33"/>
      <c r="D168" s="28">
        <f t="shared" si="43"/>
        <v>55</v>
      </c>
      <c r="E168" s="28">
        <f t="shared" si="44"/>
        <v>55</v>
      </c>
      <c r="F168" s="33"/>
      <c r="G168" s="33">
        <v>1</v>
      </c>
      <c r="H168" s="28">
        <f t="shared" si="45"/>
        <v>52</v>
      </c>
      <c r="I168" s="33"/>
      <c r="J168" s="33">
        <v>4</v>
      </c>
      <c r="K168" s="33">
        <v>48</v>
      </c>
      <c r="L168" s="33"/>
      <c r="M168" s="28">
        <f t="shared" si="46"/>
        <v>2</v>
      </c>
      <c r="N168" s="33"/>
      <c r="O168" s="33">
        <v>1</v>
      </c>
      <c r="P168" s="33">
        <v>1</v>
      </c>
      <c r="Q168" s="31">
        <f t="shared" si="40"/>
        <v>94.545454545454547</v>
      </c>
      <c r="R168" s="31">
        <f t="shared" si="41"/>
        <v>7.2727272727272725</v>
      </c>
      <c r="S168" s="32"/>
    </row>
    <row r="169" spans="1:19">
      <c r="A169" s="12" t="s">
        <v>32</v>
      </c>
      <c r="B169" s="28">
        <f t="shared" si="42"/>
        <v>31</v>
      </c>
      <c r="C169" s="33"/>
      <c r="D169" s="28">
        <f t="shared" si="43"/>
        <v>31</v>
      </c>
      <c r="E169" s="28">
        <f t="shared" si="44"/>
        <v>31</v>
      </c>
      <c r="F169" s="33"/>
      <c r="G169" s="33">
        <v>1</v>
      </c>
      <c r="H169" s="28">
        <f t="shared" si="45"/>
        <v>29</v>
      </c>
      <c r="I169" s="33">
        <v>1</v>
      </c>
      <c r="J169" s="33">
        <v>2</v>
      </c>
      <c r="K169" s="33">
        <v>26</v>
      </c>
      <c r="L169" s="33"/>
      <c r="M169" s="28">
        <f t="shared" si="46"/>
        <v>1</v>
      </c>
      <c r="N169" s="33">
        <v>1</v>
      </c>
      <c r="O169" s="33"/>
      <c r="P169" s="33"/>
      <c r="Q169" s="31">
        <f t="shared" si="40"/>
        <v>93.548387096774192</v>
      </c>
      <c r="R169" s="31">
        <f t="shared" si="41"/>
        <v>9.67741935483871</v>
      </c>
      <c r="S169" s="32"/>
    </row>
    <row r="170" spans="1:19" ht="14.25" customHeight="1">
      <c r="A170" s="12" t="s">
        <v>34</v>
      </c>
      <c r="B170" s="28">
        <f t="shared" si="42"/>
        <v>33</v>
      </c>
      <c r="C170" s="33"/>
      <c r="D170" s="28">
        <f t="shared" si="43"/>
        <v>33</v>
      </c>
      <c r="E170" s="28">
        <f t="shared" si="44"/>
        <v>33</v>
      </c>
      <c r="F170" s="33"/>
      <c r="G170" s="33"/>
      <c r="H170" s="28">
        <f t="shared" si="45"/>
        <v>32</v>
      </c>
      <c r="I170" s="33"/>
      <c r="J170" s="33">
        <v>2</v>
      </c>
      <c r="K170" s="33">
        <v>22</v>
      </c>
      <c r="L170" s="33">
        <v>8</v>
      </c>
      <c r="M170" s="28">
        <f t="shared" si="46"/>
        <v>1</v>
      </c>
      <c r="N170" s="33">
        <v>1</v>
      </c>
      <c r="O170" s="33"/>
      <c r="P170" s="33"/>
      <c r="Q170" s="31">
        <f t="shared" si="40"/>
        <v>96.969696969696969</v>
      </c>
      <c r="R170" s="31">
        <f t="shared" si="41"/>
        <v>6.0606060606060606</v>
      </c>
      <c r="S170" s="32"/>
    </row>
    <row r="171" spans="1:19" ht="32.25">
      <c r="A171" s="12" t="s">
        <v>84</v>
      </c>
      <c r="B171" s="28">
        <f t="shared" si="42"/>
        <v>18</v>
      </c>
      <c r="C171" s="33"/>
      <c r="D171" s="28">
        <f t="shared" si="43"/>
        <v>18</v>
      </c>
      <c r="E171" s="28">
        <f t="shared" si="44"/>
        <v>18</v>
      </c>
      <c r="F171" s="33"/>
      <c r="G171" s="33"/>
      <c r="H171" s="28">
        <f t="shared" si="45"/>
        <v>18</v>
      </c>
      <c r="I171" s="33"/>
      <c r="J171" s="33"/>
      <c r="K171" s="33">
        <v>7</v>
      </c>
      <c r="L171" s="33">
        <v>11</v>
      </c>
      <c r="M171" s="28">
        <f t="shared" si="46"/>
        <v>0</v>
      </c>
      <c r="N171" s="33"/>
      <c r="O171" s="33"/>
      <c r="P171" s="33"/>
      <c r="Q171" s="31">
        <f t="shared" si="40"/>
        <v>100</v>
      </c>
      <c r="R171" s="31">
        <f t="shared" si="41"/>
        <v>0</v>
      </c>
      <c r="S171" s="32"/>
    </row>
    <row r="172" spans="1:19">
      <c r="A172" s="12" t="s">
        <v>36</v>
      </c>
      <c r="B172" s="28">
        <f t="shared" si="42"/>
        <v>80</v>
      </c>
      <c r="C172" s="33"/>
      <c r="D172" s="28">
        <f t="shared" si="43"/>
        <v>80</v>
      </c>
      <c r="E172" s="28">
        <f t="shared" si="44"/>
        <v>76</v>
      </c>
      <c r="F172" s="33">
        <v>4</v>
      </c>
      <c r="G172" s="33"/>
      <c r="H172" s="28">
        <f t="shared" si="45"/>
        <v>76</v>
      </c>
      <c r="I172" s="33">
        <v>9</v>
      </c>
      <c r="J172" s="33">
        <v>14</v>
      </c>
      <c r="K172" s="33">
        <v>37</v>
      </c>
      <c r="L172" s="33">
        <v>16</v>
      </c>
      <c r="M172" s="28">
        <f t="shared" si="46"/>
        <v>0</v>
      </c>
      <c r="N172" s="33"/>
      <c r="O172" s="33"/>
      <c r="P172" s="33"/>
      <c r="Q172" s="31">
        <f t="shared" si="40"/>
        <v>95</v>
      </c>
      <c r="R172" s="31">
        <f t="shared" si="41"/>
        <v>28.749999999999996</v>
      </c>
      <c r="S172" s="32"/>
    </row>
    <row r="173" spans="1:19" ht="21.75">
      <c r="A173" s="12" t="s">
        <v>77</v>
      </c>
      <c r="B173" s="28">
        <f t="shared" si="42"/>
        <v>18</v>
      </c>
      <c r="C173" s="33"/>
      <c r="D173" s="28">
        <f t="shared" si="43"/>
        <v>18</v>
      </c>
      <c r="E173" s="28">
        <f t="shared" si="44"/>
        <v>18</v>
      </c>
      <c r="F173" s="33"/>
      <c r="G173" s="33"/>
      <c r="H173" s="28">
        <f t="shared" si="45"/>
        <v>18</v>
      </c>
      <c r="I173" s="33"/>
      <c r="J173" s="33"/>
      <c r="K173" s="33">
        <v>5</v>
      </c>
      <c r="L173" s="33">
        <v>13</v>
      </c>
      <c r="M173" s="28">
        <f t="shared" si="46"/>
        <v>0</v>
      </c>
      <c r="N173" s="33"/>
      <c r="O173" s="33"/>
      <c r="P173" s="33"/>
      <c r="Q173" s="31">
        <f t="shared" si="40"/>
        <v>100</v>
      </c>
      <c r="R173" s="31">
        <f t="shared" si="41"/>
        <v>0</v>
      </c>
      <c r="S173" s="32"/>
    </row>
    <row r="174" spans="1:19">
      <c r="A174" s="12" t="s">
        <v>39</v>
      </c>
      <c r="B174" s="28">
        <f t="shared" si="42"/>
        <v>74</v>
      </c>
      <c r="C174" s="33">
        <v>1</v>
      </c>
      <c r="D174" s="28">
        <f t="shared" si="43"/>
        <v>73</v>
      </c>
      <c r="E174" s="28">
        <f t="shared" si="44"/>
        <v>73</v>
      </c>
      <c r="F174" s="33"/>
      <c r="G174" s="33"/>
      <c r="H174" s="28">
        <f t="shared" si="45"/>
        <v>67</v>
      </c>
      <c r="I174" s="33"/>
      <c r="J174" s="33">
        <v>3</v>
      </c>
      <c r="K174" s="33">
        <v>62</v>
      </c>
      <c r="L174" s="33">
        <v>2</v>
      </c>
      <c r="M174" s="28">
        <f t="shared" si="46"/>
        <v>6</v>
      </c>
      <c r="N174" s="33"/>
      <c r="O174" s="33"/>
      <c r="P174" s="33">
        <v>6</v>
      </c>
      <c r="Q174" s="31">
        <f>(H174/D174)*100</f>
        <v>91.780821917808225</v>
      </c>
      <c r="R174" s="31">
        <f t="shared" si="41"/>
        <v>4.10958904109589</v>
      </c>
      <c r="S174" s="32"/>
    </row>
    <row r="175" spans="1:19">
      <c r="A175" s="12" t="s">
        <v>41</v>
      </c>
      <c r="B175" s="28">
        <f t="shared" si="42"/>
        <v>59</v>
      </c>
      <c r="C175" s="33"/>
      <c r="D175" s="28">
        <f t="shared" si="43"/>
        <v>59</v>
      </c>
      <c r="E175" s="28">
        <f t="shared" si="44"/>
        <v>59</v>
      </c>
      <c r="F175" s="33"/>
      <c r="G175" s="33"/>
      <c r="H175" s="28">
        <f t="shared" si="45"/>
        <v>59</v>
      </c>
      <c r="I175" s="33">
        <v>1</v>
      </c>
      <c r="J175" s="33">
        <v>20</v>
      </c>
      <c r="K175" s="33">
        <v>23</v>
      </c>
      <c r="L175" s="33">
        <v>15</v>
      </c>
      <c r="M175" s="28">
        <f t="shared" si="46"/>
        <v>0</v>
      </c>
      <c r="N175" s="33"/>
      <c r="O175" s="33"/>
      <c r="P175" s="33"/>
      <c r="Q175" s="31">
        <f t="shared" ref="Q175:Q176" si="47">(H175/D175)*100</f>
        <v>100</v>
      </c>
      <c r="R175" s="31">
        <f t="shared" si="41"/>
        <v>35.593220338983052</v>
      </c>
      <c r="S175" s="32"/>
    </row>
    <row r="176" spans="1:19">
      <c r="A176" s="36" t="s">
        <v>42</v>
      </c>
      <c r="B176" s="37">
        <f t="shared" si="42"/>
        <v>709</v>
      </c>
      <c r="C176" s="38">
        <f t="shared" ref="C176:P176" si="48">SUM(C159:C175)</f>
        <v>1</v>
      </c>
      <c r="D176" s="38">
        <f>E176+F176</f>
        <v>708</v>
      </c>
      <c r="E176" s="38">
        <f>G176+H176+M176</f>
        <v>703</v>
      </c>
      <c r="F176" s="38">
        <f t="shared" si="48"/>
        <v>5</v>
      </c>
      <c r="G176" s="38">
        <f t="shared" si="48"/>
        <v>3</v>
      </c>
      <c r="H176" s="38">
        <f>I176+J176+K176+L176</f>
        <v>679</v>
      </c>
      <c r="I176" s="38">
        <f t="shared" si="48"/>
        <v>13</v>
      </c>
      <c r="J176" s="38">
        <f t="shared" si="48"/>
        <v>78</v>
      </c>
      <c r="K176" s="38">
        <f t="shared" si="48"/>
        <v>484</v>
      </c>
      <c r="L176" s="38">
        <f t="shared" si="48"/>
        <v>104</v>
      </c>
      <c r="M176" s="38">
        <f>N176+O176+P176</f>
        <v>21</v>
      </c>
      <c r="N176" s="38">
        <f t="shared" si="48"/>
        <v>11</v>
      </c>
      <c r="O176" s="38">
        <f t="shared" si="48"/>
        <v>1</v>
      </c>
      <c r="P176" s="38">
        <f t="shared" si="48"/>
        <v>9</v>
      </c>
      <c r="Q176" s="39">
        <f t="shared" si="47"/>
        <v>95.903954802259889</v>
      </c>
      <c r="R176" s="39">
        <f t="shared" si="41"/>
        <v>12.85310734463277</v>
      </c>
      <c r="S176" s="32"/>
    </row>
    <row r="177" spans="1:19" ht="22.5">
      <c r="A177" s="40" t="s">
        <v>43</v>
      </c>
      <c r="B177" s="41"/>
      <c r="C177" s="41"/>
      <c r="D177" s="42">
        <f>(D176/B176)*100</f>
        <v>99.858956276445696</v>
      </c>
      <c r="E177" s="42">
        <f>(E176/D176)*100</f>
        <v>99.293785310734464</v>
      </c>
      <c r="F177" s="42">
        <f>(F176/D176)*100</f>
        <v>0.70621468926553677</v>
      </c>
      <c r="G177" s="42">
        <f>(G176/D176)*100</f>
        <v>0.42372881355932202</v>
      </c>
      <c r="H177" s="42">
        <f>(H176/D176)*100</f>
        <v>95.903954802259889</v>
      </c>
      <c r="I177" s="42">
        <f>(I176/D176)*100</f>
        <v>1.8361581920903955</v>
      </c>
      <c r="J177" s="42">
        <f>(J176/D176)*100</f>
        <v>11.016949152542372</v>
      </c>
      <c r="K177" s="42">
        <f>(K176/D176)*100</f>
        <v>68.361581920903959</v>
      </c>
      <c r="L177" s="42">
        <f>(L176/D176)*100</f>
        <v>14.689265536723164</v>
      </c>
      <c r="M177" s="42">
        <f>(M176/D176)*100</f>
        <v>2.9661016949152543</v>
      </c>
      <c r="N177" s="42">
        <f>(N176/D176)*100</f>
        <v>1.5536723163841808</v>
      </c>
      <c r="O177" s="42">
        <f>(O176/D176)*100</f>
        <v>0.14124293785310735</v>
      </c>
      <c r="P177" s="42">
        <f>(P176/D176)*100</f>
        <v>1.2711864406779663</v>
      </c>
      <c r="Q177" s="43"/>
      <c r="R177" s="43"/>
      <c r="S177" s="32"/>
    </row>
    <row r="178" spans="1:19">
      <c r="A178" s="2"/>
      <c r="B178" s="58" t="s">
        <v>44</v>
      </c>
      <c r="C178" s="58"/>
      <c r="D178" s="58"/>
      <c r="E178" s="58"/>
      <c r="F178" s="2"/>
      <c r="G178" s="2"/>
      <c r="H178" s="2"/>
      <c r="I178" s="2"/>
      <c r="J178" s="2"/>
      <c r="K178" s="58" t="s">
        <v>60</v>
      </c>
      <c r="L178" s="58"/>
      <c r="M178" s="58"/>
      <c r="N178" s="58"/>
      <c r="O178" s="2"/>
      <c r="P178" s="2"/>
      <c r="Q178" s="2"/>
      <c r="R178" s="2"/>
      <c r="S178" s="2"/>
    </row>
    <row r="179" spans="1:19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</row>
    <row r="180" spans="1:19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</row>
    <row r="181" spans="1:19">
      <c r="A181" s="23"/>
      <c r="B181" s="65" t="s">
        <v>0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</row>
    <row r="182" spans="1:19">
      <c r="A182" s="23"/>
      <c r="B182" s="65" t="s">
        <v>56</v>
      </c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</row>
    <row r="183" spans="1:19">
      <c r="A183" s="71" t="s">
        <v>45</v>
      </c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</row>
    <row r="184" spans="1:19">
      <c r="A184" s="2"/>
      <c r="B184" s="2"/>
      <c r="C184" s="75" t="s">
        <v>73</v>
      </c>
      <c r="D184" s="75"/>
      <c r="E184" s="3"/>
      <c r="F184" s="3"/>
      <c r="G184" s="58" t="s">
        <v>68</v>
      </c>
      <c r="H184" s="60"/>
      <c r="I184" s="60"/>
      <c r="J184" s="60"/>
      <c r="K184" s="60"/>
      <c r="L184" s="60"/>
      <c r="M184" s="2"/>
      <c r="N184" s="2"/>
      <c r="O184" s="74" t="s">
        <v>90</v>
      </c>
      <c r="P184" s="58"/>
      <c r="Q184" s="58"/>
      <c r="R184" s="58"/>
      <c r="S184" s="58"/>
    </row>
    <row r="185" spans="1:19">
      <c r="A185" s="61" t="s">
        <v>3</v>
      </c>
      <c r="B185" s="61" t="s">
        <v>4</v>
      </c>
      <c r="C185" s="61" t="s">
        <v>5</v>
      </c>
      <c r="D185" s="61" t="s">
        <v>6</v>
      </c>
      <c r="E185" s="61" t="s">
        <v>7</v>
      </c>
      <c r="F185" s="67" t="s">
        <v>8</v>
      </c>
      <c r="G185" s="72" t="s">
        <v>9</v>
      </c>
      <c r="H185" s="61" t="s">
        <v>10</v>
      </c>
      <c r="I185" s="61"/>
      <c r="J185" s="61"/>
      <c r="K185" s="61"/>
      <c r="L185" s="61"/>
      <c r="M185" s="68" t="s">
        <v>11</v>
      </c>
      <c r="N185" s="69"/>
      <c r="O185" s="69"/>
      <c r="P185" s="70"/>
      <c r="Q185" s="61" t="s">
        <v>12</v>
      </c>
      <c r="R185" s="61" t="s">
        <v>13</v>
      </c>
      <c r="S185" s="64" t="s">
        <v>14</v>
      </c>
    </row>
    <row r="186" spans="1:19" ht="60.75" customHeight="1">
      <c r="A186" s="61"/>
      <c r="B186" s="63"/>
      <c r="C186" s="61"/>
      <c r="D186" s="61"/>
      <c r="E186" s="61"/>
      <c r="F186" s="67"/>
      <c r="G186" s="73"/>
      <c r="H186" s="52" t="s">
        <v>15</v>
      </c>
      <c r="I186" s="52" t="s">
        <v>16</v>
      </c>
      <c r="J186" s="52" t="s">
        <v>17</v>
      </c>
      <c r="K186" s="52" t="s">
        <v>18</v>
      </c>
      <c r="L186" s="52" t="s">
        <v>19</v>
      </c>
      <c r="M186" s="52" t="s">
        <v>20</v>
      </c>
      <c r="N186" s="52" t="s">
        <v>21</v>
      </c>
      <c r="O186" s="52" t="s">
        <v>22</v>
      </c>
      <c r="P186" s="52" t="s">
        <v>23</v>
      </c>
      <c r="Q186" s="62"/>
      <c r="R186" s="63"/>
      <c r="S186" s="64"/>
    </row>
    <row r="187" spans="1:19">
      <c r="A187" s="25">
        <v>1</v>
      </c>
      <c r="B187" s="26">
        <v>2</v>
      </c>
      <c r="C187" s="25">
        <v>3</v>
      </c>
      <c r="D187" s="25">
        <v>4</v>
      </c>
      <c r="E187" s="25">
        <v>5</v>
      </c>
      <c r="F187" s="25">
        <v>6</v>
      </c>
      <c r="G187" s="25">
        <v>7</v>
      </c>
      <c r="H187" s="25">
        <v>8</v>
      </c>
      <c r="I187" s="25">
        <v>9</v>
      </c>
      <c r="J187" s="25">
        <v>10</v>
      </c>
      <c r="K187" s="25">
        <v>11</v>
      </c>
      <c r="L187" s="25">
        <v>12</v>
      </c>
      <c r="M187" s="25">
        <v>13</v>
      </c>
      <c r="N187" s="25">
        <v>14</v>
      </c>
      <c r="O187" s="25">
        <v>15</v>
      </c>
      <c r="P187" s="25">
        <v>16</v>
      </c>
      <c r="Q187" s="25">
        <v>17</v>
      </c>
      <c r="R187" s="26">
        <v>18</v>
      </c>
      <c r="S187" s="27">
        <v>19</v>
      </c>
    </row>
    <row r="188" spans="1:19">
      <c r="A188" s="7" t="s">
        <v>24</v>
      </c>
      <c r="B188" s="28">
        <f>C188+D188</f>
        <v>79</v>
      </c>
      <c r="C188" s="29"/>
      <c r="D188" s="28">
        <f>E188+F188</f>
        <v>79</v>
      </c>
      <c r="E188" s="28">
        <f>G188+H188+M188</f>
        <v>79</v>
      </c>
      <c r="F188" s="30"/>
      <c r="G188" s="30"/>
      <c r="H188" s="28">
        <f>SUM(I188:L188)</f>
        <v>79</v>
      </c>
      <c r="I188" s="30">
        <v>2</v>
      </c>
      <c r="J188" s="30">
        <v>15</v>
      </c>
      <c r="K188" s="30">
        <v>62</v>
      </c>
      <c r="L188" s="30"/>
      <c r="M188" s="28">
        <f>N188+O188+P188</f>
        <v>0</v>
      </c>
      <c r="N188" s="30"/>
      <c r="O188" s="30"/>
      <c r="P188" s="30"/>
      <c r="Q188" s="31">
        <f t="shared" ref="Q188:Q195" si="49">(H188/D188)*100</f>
        <v>100</v>
      </c>
      <c r="R188" s="31">
        <f t="shared" ref="R188:R195" si="50">((J188+I188)/D188)*100</f>
        <v>21.518987341772153</v>
      </c>
      <c r="S188" s="32"/>
    </row>
    <row r="189" spans="1:19">
      <c r="A189" s="12" t="s">
        <v>25</v>
      </c>
      <c r="B189" s="28">
        <f t="shared" ref="B189:B205" si="51">C189+D189</f>
        <v>0</v>
      </c>
      <c r="C189" s="33"/>
      <c r="D189" s="28">
        <f t="shared" ref="D189:D204" si="52">E189+F189</f>
        <v>0</v>
      </c>
      <c r="E189" s="28">
        <f t="shared" ref="E189:E204" si="53">G189+H189+M189</f>
        <v>0</v>
      </c>
      <c r="F189" s="33"/>
      <c r="G189" s="33"/>
      <c r="H189" s="28">
        <f t="shared" ref="H189:H204" si="54">SUM(I189:L189)</f>
        <v>0</v>
      </c>
      <c r="I189" s="33"/>
      <c r="J189" s="33"/>
      <c r="K189" s="33"/>
      <c r="L189" s="33"/>
      <c r="M189" s="28">
        <f t="shared" ref="M189:M204" si="55">SUM(N189:P189)</f>
        <v>0</v>
      </c>
      <c r="N189" s="33"/>
      <c r="O189" s="33"/>
      <c r="P189" s="33"/>
      <c r="Q189" s="31" t="e">
        <f t="shared" si="49"/>
        <v>#DIV/0!</v>
      </c>
      <c r="R189" s="31" t="e">
        <f t="shared" si="50"/>
        <v>#DIV/0!</v>
      </c>
      <c r="S189" s="32"/>
    </row>
    <row r="190" spans="1:19" ht="21.75">
      <c r="A190" s="12" t="s">
        <v>26</v>
      </c>
      <c r="B190" s="28">
        <f t="shared" si="51"/>
        <v>7</v>
      </c>
      <c r="C190" s="33"/>
      <c r="D190" s="28">
        <f t="shared" si="52"/>
        <v>7</v>
      </c>
      <c r="E190" s="28">
        <f t="shared" si="53"/>
        <v>7</v>
      </c>
      <c r="F190" s="33"/>
      <c r="G190" s="33"/>
      <c r="H190" s="28">
        <f t="shared" si="54"/>
        <v>7</v>
      </c>
      <c r="I190" s="33"/>
      <c r="J190" s="33">
        <v>1</v>
      </c>
      <c r="K190" s="33">
        <v>6</v>
      </c>
      <c r="L190" s="33"/>
      <c r="M190" s="28">
        <f t="shared" si="55"/>
        <v>0</v>
      </c>
      <c r="N190" s="33"/>
      <c r="O190" s="33"/>
      <c r="P190" s="33"/>
      <c r="Q190" s="31">
        <f t="shared" si="49"/>
        <v>100</v>
      </c>
      <c r="R190" s="31">
        <f t="shared" si="50"/>
        <v>14.285714285714285</v>
      </c>
      <c r="S190" s="32"/>
    </row>
    <row r="191" spans="1:19">
      <c r="A191" s="12" t="s">
        <v>74</v>
      </c>
      <c r="B191" s="28">
        <f t="shared" si="51"/>
        <v>177</v>
      </c>
      <c r="C191" s="33"/>
      <c r="D191" s="28">
        <f t="shared" si="52"/>
        <v>177</v>
      </c>
      <c r="E191" s="28">
        <f t="shared" si="53"/>
        <v>177</v>
      </c>
      <c r="F191" s="33"/>
      <c r="G191" s="33"/>
      <c r="H191" s="28">
        <f t="shared" si="54"/>
        <v>176</v>
      </c>
      <c r="I191" s="33">
        <v>2</v>
      </c>
      <c r="J191" s="33">
        <v>15</v>
      </c>
      <c r="K191" s="33">
        <v>156</v>
      </c>
      <c r="L191" s="33">
        <v>3</v>
      </c>
      <c r="M191" s="28">
        <f t="shared" si="55"/>
        <v>1</v>
      </c>
      <c r="N191" s="33"/>
      <c r="O191" s="33"/>
      <c r="P191" s="33">
        <v>1</v>
      </c>
      <c r="Q191" s="31">
        <f t="shared" si="49"/>
        <v>99.435028248587571</v>
      </c>
      <c r="R191" s="31">
        <f t="shared" si="50"/>
        <v>9.6045197740112993</v>
      </c>
      <c r="S191" s="32"/>
    </row>
    <row r="192" spans="1:19" ht="21.75">
      <c r="A192" s="12" t="s">
        <v>27</v>
      </c>
      <c r="B192" s="28">
        <f t="shared" si="51"/>
        <v>73</v>
      </c>
      <c r="C192" s="33">
        <v>1</v>
      </c>
      <c r="D192" s="28">
        <f t="shared" si="52"/>
        <v>72</v>
      </c>
      <c r="E192" s="28">
        <f t="shared" si="53"/>
        <v>72</v>
      </c>
      <c r="F192" s="33"/>
      <c r="G192" s="33"/>
      <c r="H192" s="28">
        <f t="shared" si="54"/>
        <v>72</v>
      </c>
      <c r="I192" s="33">
        <v>5</v>
      </c>
      <c r="J192" s="33">
        <v>10</v>
      </c>
      <c r="K192" s="33">
        <v>54</v>
      </c>
      <c r="L192" s="33">
        <v>3</v>
      </c>
      <c r="M192" s="28">
        <f t="shared" si="55"/>
        <v>0</v>
      </c>
      <c r="N192" s="33"/>
      <c r="O192" s="33"/>
      <c r="P192" s="33"/>
      <c r="Q192" s="31">
        <f t="shared" si="49"/>
        <v>100</v>
      </c>
      <c r="R192" s="31">
        <f t="shared" si="50"/>
        <v>20.833333333333336</v>
      </c>
      <c r="S192" s="32"/>
    </row>
    <row r="193" spans="1:19">
      <c r="A193" s="12" t="s">
        <v>28</v>
      </c>
      <c r="B193" s="28">
        <f t="shared" si="51"/>
        <v>0</v>
      </c>
      <c r="C193" s="33"/>
      <c r="D193" s="28">
        <f t="shared" si="52"/>
        <v>0</v>
      </c>
      <c r="E193" s="28">
        <f t="shared" si="53"/>
        <v>0</v>
      </c>
      <c r="F193" s="33"/>
      <c r="G193" s="33"/>
      <c r="H193" s="28">
        <f t="shared" si="54"/>
        <v>0</v>
      </c>
      <c r="I193" s="33"/>
      <c r="J193" s="33"/>
      <c r="K193" s="33"/>
      <c r="L193" s="33"/>
      <c r="M193" s="28">
        <f t="shared" si="55"/>
        <v>0</v>
      </c>
      <c r="N193" s="33"/>
      <c r="O193" s="33"/>
      <c r="P193" s="33"/>
      <c r="Q193" s="31" t="e">
        <f t="shared" si="49"/>
        <v>#DIV/0!</v>
      </c>
      <c r="R193" s="31" t="e">
        <f t="shared" si="50"/>
        <v>#DIV/0!</v>
      </c>
      <c r="S193" s="32"/>
    </row>
    <row r="194" spans="1:19">
      <c r="A194" s="12" t="s">
        <v>29</v>
      </c>
      <c r="B194" s="28">
        <f t="shared" si="51"/>
        <v>19</v>
      </c>
      <c r="C194" s="33"/>
      <c r="D194" s="28">
        <f t="shared" si="52"/>
        <v>19</v>
      </c>
      <c r="E194" s="28">
        <f t="shared" si="53"/>
        <v>19</v>
      </c>
      <c r="F194" s="33"/>
      <c r="G194" s="33"/>
      <c r="H194" s="28">
        <f t="shared" si="54"/>
        <v>19</v>
      </c>
      <c r="I194" s="33"/>
      <c r="J194" s="33">
        <v>7</v>
      </c>
      <c r="K194" s="33">
        <v>12</v>
      </c>
      <c r="L194" s="33"/>
      <c r="M194" s="28">
        <f t="shared" si="55"/>
        <v>0</v>
      </c>
      <c r="N194" s="33"/>
      <c r="O194" s="33"/>
      <c r="P194" s="33"/>
      <c r="Q194" s="31">
        <f t="shared" si="49"/>
        <v>100</v>
      </c>
      <c r="R194" s="31">
        <f t="shared" si="50"/>
        <v>36.84210526315789</v>
      </c>
      <c r="S194" s="32"/>
    </row>
    <row r="195" spans="1:19">
      <c r="A195" s="12" t="s">
        <v>69</v>
      </c>
      <c r="B195" s="28">
        <f t="shared" si="51"/>
        <v>67</v>
      </c>
      <c r="C195" s="33">
        <v>1</v>
      </c>
      <c r="D195" s="28">
        <f t="shared" si="52"/>
        <v>66</v>
      </c>
      <c r="E195" s="28">
        <f t="shared" si="53"/>
        <v>66</v>
      </c>
      <c r="F195" s="33"/>
      <c r="G195" s="33"/>
      <c r="H195" s="28">
        <f t="shared" si="54"/>
        <v>64</v>
      </c>
      <c r="I195" s="33"/>
      <c r="J195" s="33">
        <v>39</v>
      </c>
      <c r="K195" s="33">
        <v>15</v>
      </c>
      <c r="L195" s="33">
        <v>10</v>
      </c>
      <c r="M195" s="28">
        <f t="shared" si="55"/>
        <v>2</v>
      </c>
      <c r="N195" s="33">
        <v>2</v>
      </c>
      <c r="O195" s="33"/>
      <c r="P195" s="33"/>
      <c r="Q195" s="31">
        <f t="shared" si="49"/>
        <v>96.969696969696969</v>
      </c>
      <c r="R195" s="31">
        <f t="shared" si="50"/>
        <v>59.090909090909093</v>
      </c>
      <c r="S195" s="32"/>
    </row>
    <row r="196" spans="1:19" ht="21.75">
      <c r="A196" s="12" t="s">
        <v>30</v>
      </c>
      <c r="B196" s="28">
        <f t="shared" si="51"/>
        <v>37</v>
      </c>
      <c r="C196" s="33"/>
      <c r="D196" s="28">
        <f t="shared" si="52"/>
        <v>37</v>
      </c>
      <c r="E196" s="28">
        <f t="shared" si="53"/>
        <v>37</v>
      </c>
      <c r="F196" s="33"/>
      <c r="G196" s="33"/>
      <c r="H196" s="28">
        <f t="shared" si="54"/>
        <v>36</v>
      </c>
      <c r="I196" s="33">
        <v>1</v>
      </c>
      <c r="J196" s="33">
        <v>1</v>
      </c>
      <c r="K196" s="33">
        <v>23</v>
      </c>
      <c r="L196" s="33">
        <v>11</v>
      </c>
      <c r="M196" s="28">
        <f t="shared" si="55"/>
        <v>1</v>
      </c>
      <c r="N196" s="33"/>
      <c r="O196" s="33"/>
      <c r="P196" s="33">
        <v>1</v>
      </c>
      <c r="Q196" s="31">
        <f>(H196/D196)*100</f>
        <v>97.297297297297305</v>
      </c>
      <c r="R196" s="31">
        <f>((J196+I196)/D196)*100</f>
        <v>5.4054054054054053</v>
      </c>
      <c r="S196" s="32"/>
    </row>
    <row r="197" spans="1:19">
      <c r="A197" s="12" t="s">
        <v>31</v>
      </c>
      <c r="B197" s="28">
        <f t="shared" si="51"/>
        <v>0</v>
      </c>
      <c r="C197" s="33"/>
      <c r="D197" s="28">
        <f t="shared" si="52"/>
        <v>0</v>
      </c>
      <c r="E197" s="28">
        <f t="shared" si="53"/>
        <v>0</v>
      </c>
      <c r="F197" s="33"/>
      <c r="G197" s="33"/>
      <c r="H197" s="28">
        <f t="shared" si="54"/>
        <v>0</v>
      </c>
      <c r="I197" s="33"/>
      <c r="J197" s="33"/>
      <c r="K197" s="33"/>
      <c r="L197" s="33"/>
      <c r="M197" s="28">
        <f t="shared" si="55"/>
        <v>0</v>
      </c>
      <c r="N197" s="33"/>
      <c r="O197" s="33"/>
      <c r="P197" s="33"/>
      <c r="Q197" s="31" t="e">
        <f t="shared" ref="Q197:Q202" si="56">(H197/D197)*100</f>
        <v>#DIV/0!</v>
      </c>
      <c r="R197" s="31" t="e">
        <f t="shared" ref="R197:R205" si="57">((J197+I197)/D197)*100</f>
        <v>#DIV/0!</v>
      </c>
      <c r="S197" s="32"/>
    </row>
    <row r="198" spans="1:19">
      <c r="A198" s="12" t="s">
        <v>32</v>
      </c>
      <c r="B198" s="28">
        <f t="shared" si="51"/>
        <v>0</v>
      </c>
      <c r="C198" s="33"/>
      <c r="D198" s="28">
        <f t="shared" si="52"/>
        <v>0</v>
      </c>
      <c r="E198" s="28">
        <f t="shared" si="53"/>
        <v>0</v>
      </c>
      <c r="F198" s="33"/>
      <c r="G198" s="33"/>
      <c r="H198" s="28">
        <f t="shared" si="54"/>
        <v>0</v>
      </c>
      <c r="I198" s="33"/>
      <c r="J198" s="33"/>
      <c r="K198" s="33"/>
      <c r="L198" s="33"/>
      <c r="M198" s="28">
        <f t="shared" si="55"/>
        <v>0</v>
      </c>
      <c r="N198" s="33"/>
      <c r="O198" s="33"/>
      <c r="P198" s="33"/>
      <c r="Q198" s="31" t="e">
        <f t="shared" si="56"/>
        <v>#DIV/0!</v>
      </c>
      <c r="R198" s="31" t="e">
        <f t="shared" si="57"/>
        <v>#DIV/0!</v>
      </c>
      <c r="S198" s="32"/>
    </row>
    <row r="199" spans="1:19" ht="15" customHeight="1">
      <c r="A199" s="12" t="s">
        <v>34</v>
      </c>
      <c r="B199" s="28">
        <f t="shared" si="51"/>
        <v>36</v>
      </c>
      <c r="C199" s="33"/>
      <c r="D199" s="28">
        <f t="shared" si="52"/>
        <v>36</v>
      </c>
      <c r="E199" s="28">
        <f t="shared" si="53"/>
        <v>36</v>
      </c>
      <c r="F199" s="33"/>
      <c r="G199" s="33"/>
      <c r="H199" s="28">
        <f t="shared" si="54"/>
        <v>36</v>
      </c>
      <c r="I199" s="33">
        <v>3</v>
      </c>
      <c r="J199" s="33">
        <v>4</v>
      </c>
      <c r="K199" s="33">
        <v>24</v>
      </c>
      <c r="L199" s="33">
        <v>5</v>
      </c>
      <c r="M199" s="28">
        <f t="shared" si="55"/>
        <v>0</v>
      </c>
      <c r="N199" s="33"/>
      <c r="O199" s="33"/>
      <c r="P199" s="33"/>
      <c r="Q199" s="31">
        <f t="shared" si="56"/>
        <v>100</v>
      </c>
      <c r="R199" s="31">
        <f t="shared" si="57"/>
        <v>19.444444444444446</v>
      </c>
      <c r="S199" s="32"/>
    </row>
    <row r="200" spans="1:19" ht="32.25">
      <c r="A200" s="12" t="s">
        <v>89</v>
      </c>
      <c r="B200" s="28">
        <f t="shared" si="51"/>
        <v>11</v>
      </c>
      <c r="C200" s="33"/>
      <c r="D200" s="28">
        <f t="shared" si="52"/>
        <v>11</v>
      </c>
      <c r="E200" s="28">
        <f t="shared" si="53"/>
        <v>11</v>
      </c>
      <c r="F200" s="33"/>
      <c r="G200" s="33"/>
      <c r="H200" s="28">
        <f t="shared" si="54"/>
        <v>11</v>
      </c>
      <c r="I200" s="33">
        <v>2</v>
      </c>
      <c r="J200" s="33">
        <v>2</v>
      </c>
      <c r="K200" s="33">
        <v>2</v>
      </c>
      <c r="L200" s="33">
        <v>5</v>
      </c>
      <c r="M200" s="28">
        <f t="shared" si="55"/>
        <v>0</v>
      </c>
      <c r="N200" s="33"/>
      <c r="O200" s="33"/>
      <c r="P200" s="33"/>
      <c r="Q200" s="31">
        <f t="shared" si="56"/>
        <v>100</v>
      </c>
      <c r="R200" s="31">
        <f t="shared" si="57"/>
        <v>36.363636363636367</v>
      </c>
      <c r="S200" s="32"/>
    </row>
    <row r="201" spans="1:19">
      <c r="A201" s="12" t="s">
        <v>36</v>
      </c>
      <c r="B201" s="28">
        <f t="shared" si="51"/>
        <v>64</v>
      </c>
      <c r="C201" s="33"/>
      <c r="D201" s="28">
        <f t="shared" si="52"/>
        <v>64</v>
      </c>
      <c r="E201" s="28">
        <f t="shared" si="53"/>
        <v>63</v>
      </c>
      <c r="F201" s="33">
        <v>1</v>
      </c>
      <c r="G201" s="33"/>
      <c r="H201" s="28">
        <f t="shared" si="54"/>
        <v>63</v>
      </c>
      <c r="I201" s="33">
        <v>2</v>
      </c>
      <c r="J201" s="33">
        <v>11</v>
      </c>
      <c r="K201" s="33">
        <v>46</v>
      </c>
      <c r="L201" s="33">
        <v>4</v>
      </c>
      <c r="M201" s="28">
        <f t="shared" si="55"/>
        <v>0</v>
      </c>
      <c r="N201" s="33"/>
      <c r="O201" s="33"/>
      <c r="P201" s="33"/>
      <c r="Q201" s="31">
        <f t="shared" si="56"/>
        <v>98.4375</v>
      </c>
      <c r="R201" s="31">
        <f t="shared" si="57"/>
        <v>20.3125</v>
      </c>
      <c r="S201" s="32"/>
    </row>
    <row r="202" spans="1:19" ht="21.75">
      <c r="A202" s="12" t="s">
        <v>76</v>
      </c>
      <c r="B202" s="28">
        <f t="shared" si="51"/>
        <v>16</v>
      </c>
      <c r="C202" s="33"/>
      <c r="D202" s="28">
        <f t="shared" si="52"/>
        <v>16</v>
      </c>
      <c r="E202" s="28">
        <f t="shared" si="53"/>
        <v>16</v>
      </c>
      <c r="F202" s="33"/>
      <c r="G202" s="33"/>
      <c r="H202" s="28">
        <f t="shared" si="54"/>
        <v>16</v>
      </c>
      <c r="I202" s="33">
        <v>2</v>
      </c>
      <c r="J202" s="33">
        <v>1</v>
      </c>
      <c r="K202" s="33">
        <v>13</v>
      </c>
      <c r="L202" s="33"/>
      <c r="M202" s="28">
        <f t="shared" si="55"/>
        <v>0</v>
      </c>
      <c r="N202" s="33"/>
      <c r="O202" s="33"/>
      <c r="P202" s="33"/>
      <c r="Q202" s="31">
        <f t="shared" si="56"/>
        <v>100</v>
      </c>
      <c r="R202" s="31">
        <f t="shared" si="57"/>
        <v>18.75</v>
      </c>
      <c r="S202" s="32"/>
    </row>
    <row r="203" spans="1:19">
      <c r="A203" s="12" t="s">
        <v>39</v>
      </c>
      <c r="B203" s="28">
        <f t="shared" si="51"/>
        <v>71</v>
      </c>
      <c r="C203" s="33">
        <v>3</v>
      </c>
      <c r="D203" s="28">
        <f t="shared" si="52"/>
        <v>68</v>
      </c>
      <c r="E203" s="28">
        <f t="shared" si="53"/>
        <v>68</v>
      </c>
      <c r="F203" s="33"/>
      <c r="G203" s="33"/>
      <c r="H203" s="28">
        <f t="shared" si="54"/>
        <v>65</v>
      </c>
      <c r="I203" s="33">
        <v>2</v>
      </c>
      <c r="J203" s="33">
        <v>2</v>
      </c>
      <c r="K203" s="33">
        <v>60</v>
      </c>
      <c r="L203" s="33">
        <v>1</v>
      </c>
      <c r="M203" s="28">
        <f t="shared" si="55"/>
        <v>3</v>
      </c>
      <c r="N203" s="33"/>
      <c r="O203" s="33"/>
      <c r="P203" s="33">
        <v>3</v>
      </c>
      <c r="Q203" s="31">
        <f>(H203/D203)*100</f>
        <v>95.588235294117652</v>
      </c>
      <c r="R203" s="31">
        <f t="shared" si="57"/>
        <v>5.8823529411764701</v>
      </c>
      <c r="S203" s="32"/>
    </row>
    <row r="204" spans="1:19">
      <c r="A204" s="12" t="s">
        <v>41</v>
      </c>
      <c r="B204" s="28">
        <f t="shared" si="51"/>
        <v>0</v>
      </c>
      <c r="C204" s="33"/>
      <c r="D204" s="28">
        <f t="shared" si="52"/>
        <v>0</v>
      </c>
      <c r="E204" s="28">
        <f t="shared" si="53"/>
        <v>0</v>
      </c>
      <c r="F204" s="33"/>
      <c r="G204" s="33"/>
      <c r="H204" s="28">
        <f t="shared" si="54"/>
        <v>0</v>
      </c>
      <c r="I204" s="33"/>
      <c r="J204" s="33"/>
      <c r="K204" s="33"/>
      <c r="L204" s="33"/>
      <c r="M204" s="28">
        <f t="shared" si="55"/>
        <v>0</v>
      </c>
      <c r="N204" s="33"/>
      <c r="O204" s="33"/>
      <c r="P204" s="33"/>
      <c r="Q204" s="31" t="e">
        <f t="shared" ref="Q204:Q205" si="58">(H204/D204)*100</f>
        <v>#DIV/0!</v>
      </c>
      <c r="R204" s="31" t="e">
        <f t="shared" si="57"/>
        <v>#DIV/0!</v>
      </c>
      <c r="S204" s="32"/>
    </row>
    <row r="205" spans="1:19">
      <c r="A205" s="36" t="s">
        <v>42</v>
      </c>
      <c r="B205" s="37">
        <f t="shared" si="51"/>
        <v>657</v>
      </c>
      <c r="C205" s="38">
        <f t="shared" ref="C205:P205" si="59">SUM(C188:C204)</f>
        <v>5</v>
      </c>
      <c r="D205" s="38">
        <f>E205+F205</f>
        <v>652</v>
      </c>
      <c r="E205" s="38">
        <f>G205+H205+M205</f>
        <v>651</v>
      </c>
      <c r="F205" s="38">
        <f t="shared" si="59"/>
        <v>1</v>
      </c>
      <c r="G205" s="38">
        <f t="shared" si="59"/>
        <v>0</v>
      </c>
      <c r="H205" s="38">
        <f>I205+J205+K205+L205</f>
        <v>644</v>
      </c>
      <c r="I205" s="38">
        <f t="shared" si="59"/>
        <v>21</v>
      </c>
      <c r="J205" s="38">
        <f t="shared" si="59"/>
        <v>108</v>
      </c>
      <c r="K205" s="38">
        <f t="shared" si="59"/>
        <v>473</v>
      </c>
      <c r="L205" s="38">
        <f t="shared" si="59"/>
        <v>42</v>
      </c>
      <c r="M205" s="38">
        <f>N205+O205+P205</f>
        <v>7</v>
      </c>
      <c r="N205" s="38">
        <f t="shared" si="59"/>
        <v>2</v>
      </c>
      <c r="O205" s="38">
        <f t="shared" si="59"/>
        <v>0</v>
      </c>
      <c r="P205" s="38">
        <f t="shared" si="59"/>
        <v>5</v>
      </c>
      <c r="Q205" s="39">
        <f t="shared" si="58"/>
        <v>98.773006134969322</v>
      </c>
      <c r="R205" s="39">
        <f t="shared" si="57"/>
        <v>19.785276073619631</v>
      </c>
      <c r="S205" s="32"/>
    </row>
    <row r="206" spans="1:19" ht="22.5" customHeight="1">
      <c r="A206" s="40" t="s">
        <v>43</v>
      </c>
      <c r="B206" s="41"/>
      <c r="C206" s="41"/>
      <c r="D206" s="47">
        <f>(D205/B205)*100</f>
        <v>99.23896499238964</v>
      </c>
      <c r="E206" s="42">
        <f>(E205/D205)*100</f>
        <v>99.846625766871171</v>
      </c>
      <c r="F206" s="42">
        <f>(F205/D205)*100</f>
        <v>0.15337423312883436</v>
      </c>
      <c r="G206" s="42">
        <f>(G205/D205)*100</f>
        <v>0</v>
      </c>
      <c r="H206" s="42">
        <f>(H205/D205)*100</f>
        <v>98.773006134969322</v>
      </c>
      <c r="I206" s="42">
        <f>(I205/D205)*100</f>
        <v>3.2208588957055215</v>
      </c>
      <c r="J206" s="42">
        <f>(J205/D205)*100</f>
        <v>16.564417177914109</v>
      </c>
      <c r="K206" s="42">
        <f>(K205/D205)*100</f>
        <v>72.546012269938657</v>
      </c>
      <c r="L206" s="42">
        <f>(L205/D205)*100</f>
        <v>6.4417177914110431</v>
      </c>
      <c r="M206" s="42">
        <f>(M205/D205)*100</f>
        <v>1.0736196319018405</v>
      </c>
      <c r="N206" s="42">
        <f>(N205/D205)*100</f>
        <v>0.30674846625766872</v>
      </c>
      <c r="O206" s="42">
        <f>(O205/D205)*100</f>
        <v>0</v>
      </c>
      <c r="P206" s="42">
        <f>(P205/D205)*100</f>
        <v>0.76687116564417179</v>
      </c>
      <c r="Q206" s="43"/>
      <c r="R206" s="43"/>
      <c r="S206" s="32"/>
    </row>
    <row r="207" spans="1:19">
      <c r="A207" s="2"/>
      <c r="B207" s="58" t="s">
        <v>44</v>
      </c>
      <c r="C207" s="58"/>
      <c r="D207" s="58"/>
      <c r="E207" s="58"/>
      <c r="F207" s="2"/>
      <c r="G207" s="2"/>
      <c r="H207" s="2"/>
      <c r="I207" s="2"/>
      <c r="J207" s="2"/>
      <c r="K207" s="58" t="s">
        <v>60</v>
      </c>
      <c r="L207" s="58"/>
      <c r="M207" s="58"/>
      <c r="N207" s="58"/>
      <c r="O207" s="2"/>
      <c r="P207" s="2"/>
      <c r="Q207" s="2"/>
      <c r="R207" s="2"/>
      <c r="S207" s="2"/>
    </row>
    <row r="208" spans="1:19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19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19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19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19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19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</row>
    <row r="214" spans="1:19">
      <c r="A214" s="65" t="s">
        <v>0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</row>
    <row r="215" spans="1:19">
      <c r="A215" s="60" t="s">
        <v>56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</row>
    <row r="216" spans="1:19" ht="15" customHeight="1">
      <c r="A216" s="71" t="s">
        <v>92</v>
      </c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</row>
    <row r="217" spans="1:19">
      <c r="A217" s="2"/>
      <c r="B217" s="3"/>
      <c r="C217" s="3"/>
      <c r="D217" s="3"/>
      <c r="E217" s="3"/>
      <c r="F217" s="58" t="s">
        <v>95</v>
      </c>
      <c r="G217" s="58"/>
      <c r="H217" s="58"/>
      <c r="I217" s="58"/>
      <c r="J217" s="58"/>
      <c r="K217" s="58"/>
      <c r="L217" s="58"/>
      <c r="M217" s="2"/>
      <c r="N217" s="2"/>
      <c r="O217" s="2"/>
      <c r="P217" s="2"/>
      <c r="Q217" s="2"/>
      <c r="R217" s="2"/>
      <c r="S217" s="2"/>
    </row>
    <row r="218" spans="1:19">
      <c r="A218" s="2"/>
      <c r="B218" s="58"/>
      <c r="C218" s="58"/>
      <c r="D218" s="58"/>
      <c r="E218" s="59"/>
      <c r="F218" s="59"/>
      <c r="G218" s="59"/>
      <c r="H218" s="59"/>
      <c r="I218" s="59"/>
      <c r="J218" s="59"/>
      <c r="K218" s="59"/>
      <c r="L218" s="59"/>
      <c r="M218" s="59"/>
      <c r="N218" s="60" t="s">
        <v>91</v>
      </c>
      <c r="O218" s="58"/>
      <c r="P218" s="58"/>
      <c r="Q218" s="58"/>
      <c r="R218" s="58"/>
      <c r="S218" s="2"/>
    </row>
    <row r="219" spans="1:19">
      <c r="A219" s="60" t="s">
        <v>55</v>
      </c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>
      <c r="A221" s="61" t="s">
        <v>3</v>
      </c>
      <c r="B221" s="61" t="s">
        <v>4</v>
      </c>
      <c r="C221" s="61" t="s">
        <v>5</v>
      </c>
      <c r="D221" s="61" t="s">
        <v>6</v>
      </c>
      <c r="E221" s="61" t="s">
        <v>7</v>
      </c>
      <c r="F221" s="67" t="s">
        <v>8</v>
      </c>
      <c r="G221" s="67" t="s">
        <v>9</v>
      </c>
      <c r="H221" s="61" t="s">
        <v>10</v>
      </c>
      <c r="I221" s="61"/>
      <c r="J221" s="61"/>
      <c r="K221" s="61"/>
      <c r="L221" s="61"/>
      <c r="M221" s="68" t="s">
        <v>11</v>
      </c>
      <c r="N221" s="69"/>
      <c r="O221" s="69"/>
      <c r="P221" s="70"/>
      <c r="Q221" s="61" t="s">
        <v>12</v>
      </c>
      <c r="R221" s="61" t="s">
        <v>13</v>
      </c>
      <c r="S221" s="64" t="s">
        <v>14</v>
      </c>
    </row>
    <row r="222" spans="1:19" ht="63">
      <c r="A222" s="61"/>
      <c r="B222" s="63"/>
      <c r="C222" s="61"/>
      <c r="D222" s="61"/>
      <c r="E222" s="61"/>
      <c r="F222" s="67"/>
      <c r="G222" s="67"/>
      <c r="H222" s="4" t="s">
        <v>15</v>
      </c>
      <c r="I222" s="4" t="s">
        <v>16</v>
      </c>
      <c r="J222" s="4" t="s">
        <v>17</v>
      </c>
      <c r="K222" s="4" t="s">
        <v>18</v>
      </c>
      <c r="L222" s="4" t="s">
        <v>19</v>
      </c>
      <c r="M222" s="4" t="s">
        <v>20</v>
      </c>
      <c r="N222" s="4" t="s">
        <v>21</v>
      </c>
      <c r="O222" s="4" t="s">
        <v>22</v>
      </c>
      <c r="P222" s="4" t="s">
        <v>23</v>
      </c>
      <c r="Q222" s="62"/>
      <c r="R222" s="63"/>
      <c r="S222" s="64"/>
    </row>
    <row r="223" spans="1:19">
      <c r="A223" s="25">
        <v>1</v>
      </c>
      <c r="B223" s="26">
        <v>2</v>
      </c>
      <c r="C223" s="25">
        <v>3</v>
      </c>
      <c r="D223" s="25">
        <v>4</v>
      </c>
      <c r="E223" s="25">
        <v>5</v>
      </c>
      <c r="F223" s="25">
        <v>6</v>
      </c>
      <c r="G223" s="25">
        <v>7</v>
      </c>
      <c r="H223" s="25">
        <v>8</v>
      </c>
      <c r="I223" s="25">
        <v>9</v>
      </c>
      <c r="J223" s="25">
        <v>10</v>
      </c>
      <c r="K223" s="25">
        <v>11</v>
      </c>
      <c r="L223" s="25">
        <v>12</v>
      </c>
      <c r="M223" s="25">
        <v>13</v>
      </c>
      <c r="N223" s="25">
        <v>14</v>
      </c>
      <c r="O223" s="25">
        <v>15</v>
      </c>
      <c r="P223" s="25">
        <v>16</v>
      </c>
      <c r="Q223" s="25">
        <v>17</v>
      </c>
      <c r="R223" s="26">
        <v>18</v>
      </c>
      <c r="S223" s="27">
        <v>19</v>
      </c>
    </row>
    <row r="224" spans="1:19">
      <c r="A224" s="49" t="s">
        <v>47</v>
      </c>
      <c r="B224" s="28">
        <f>C224+D224</f>
        <v>733</v>
      </c>
      <c r="C224" s="33">
        <v>2</v>
      </c>
      <c r="D224" s="28">
        <f t="shared" ref="D224:D229" si="60">E224+F224</f>
        <v>731</v>
      </c>
      <c r="E224" s="28">
        <f t="shared" ref="E224:E229" si="61">G224+H224+M224</f>
        <v>722</v>
      </c>
      <c r="F224" s="33">
        <v>9</v>
      </c>
      <c r="G224" s="33">
        <v>13</v>
      </c>
      <c r="H224" s="28">
        <f t="shared" ref="H224:H229" si="62">SUM(I224:L224)</f>
        <v>625</v>
      </c>
      <c r="I224" s="33">
        <v>8</v>
      </c>
      <c r="J224" s="33">
        <v>73</v>
      </c>
      <c r="K224" s="33">
        <v>475</v>
      </c>
      <c r="L224" s="33">
        <v>69</v>
      </c>
      <c r="M224" s="28">
        <f>N224+O224+P224</f>
        <v>84</v>
      </c>
      <c r="N224" s="33">
        <v>19</v>
      </c>
      <c r="O224" s="33">
        <v>18</v>
      </c>
      <c r="P224" s="33">
        <v>47</v>
      </c>
      <c r="Q224" s="31">
        <f t="shared" ref="Q224:Q230" si="63">(H224/D224)*100</f>
        <v>85.499316005471954</v>
      </c>
      <c r="R224" s="31">
        <f t="shared" ref="R224:R230" si="64">((J224+I224)/D224)*100</f>
        <v>11.080711354309166</v>
      </c>
      <c r="S224" s="32"/>
    </row>
    <row r="225" spans="1:19">
      <c r="A225" s="50" t="s">
        <v>50</v>
      </c>
      <c r="B225" s="28">
        <f t="shared" ref="B225:B230" si="65">C225+D225</f>
        <v>593</v>
      </c>
      <c r="C225" s="33"/>
      <c r="D225" s="28">
        <f t="shared" si="60"/>
        <v>593</v>
      </c>
      <c r="E225" s="28">
        <f t="shared" si="61"/>
        <v>588</v>
      </c>
      <c r="F225" s="33">
        <v>5</v>
      </c>
      <c r="G225" s="33">
        <v>6</v>
      </c>
      <c r="H225" s="28">
        <f t="shared" si="62"/>
        <v>503</v>
      </c>
      <c r="I225" s="33">
        <v>4</v>
      </c>
      <c r="J225" s="33">
        <v>61</v>
      </c>
      <c r="K225" s="33">
        <v>326</v>
      </c>
      <c r="L225" s="33">
        <v>112</v>
      </c>
      <c r="M225" s="28">
        <f t="shared" ref="M225:M229" si="66">SUM(N225:P225)</f>
        <v>79</v>
      </c>
      <c r="N225" s="33">
        <v>25</v>
      </c>
      <c r="O225" s="33">
        <v>14</v>
      </c>
      <c r="P225" s="33">
        <v>40</v>
      </c>
      <c r="Q225" s="31">
        <f t="shared" si="63"/>
        <v>84.822934232715014</v>
      </c>
      <c r="R225" s="31">
        <f t="shared" si="64"/>
        <v>10.961214165261383</v>
      </c>
      <c r="S225" s="13"/>
    </row>
    <row r="226" spans="1:19">
      <c r="A226" s="50" t="s">
        <v>51</v>
      </c>
      <c r="B226" s="28">
        <f t="shared" si="65"/>
        <v>631</v>
      </c>
      <c r="C226" s="33">
        <v>10</v>
      </c>
      <c r="D226" s="28">
        <f t="shared" si="60"/>
        <v>621</v>
      </c>
      <c r="E226" s="28">
        <f t="shared" si="61"/>
        <v>616</v>
      </c>
      <c r="F226" s="33">
        <v>5</v>
      </c>
      <c r="G226" s="33">
        <v>7</v>
      </c>
      <c r="H226" s="28">
        <f t="shared" si="62"/>
        <v>507</v>
      </c>
      <c r="I226" s="33">
        <v>1</v>
      </c>
      <c r="J226" s="33">
        <v>34</v>
      </c>
      <c r="K226" s="33">
        <v>382</v>
      </c>
      <c r="L226" s="33">
        <v>90</v>
      </c>
      <c r="M226" s="28">
        <f t="shared" si="66"/>
        <v>102</v>
      </c>
      <c r="N226" s="33">
        <v>23</v>
      </c>
      <c r="O226" s="33">
        <v>16</v>
      </c>
      <c r="P226" s="33">
        <v>63</v>
      </c>
      <c r="Q226" s="31">
        <f t="shared" si="63"/>
        <v>81.642512077294683</v>
      </c>
      <c r="R226" s="31">
        <f t="shared" si="64"/>
        <v>5.636070853462158</v>
      </c>
      <c r="S226" s="32"/>
    </row>
    <row r="227" spans="1:19">
      <c r="A227" s="50" t="s">
        <v>52</v>
      </c>
      <c r="B227" s="28">
        <f t="shared" si="65"/>
        <v>750</v>
      </c>
      <c r="C227" s="33">
        <v>2</v>
      </c>
      <c r="D227" s="28">
        <f t="shared" si="60"/>
        <v>748</v>
      </c>
      <c r="E227" s="28">
        <f t="shared" si="61"/>
        <v>740</v>
      </c>
      <c r="F227" s="33">
        <v>8</v>
      </c>
      <c r="G227" s="33">
        <v>6</v>
      </c>
      <c r="H227" s="28">
        <f t="shared" si="62"/>
        <v>663</v>
      </c>
      <c r="I227" s="33">
        <v>4</v>
      </c>
      <c r="J227" s="33">
        <v>38</v>
      </c>
      <c r="K227" s="33">
        <v>493</v>
      </c>
      <c r="L227" s="33">
        <v>128</v>
      </c>
      <c r="M227" s="28">
        <f t="shared" si="66"/>
        <v>71</v>
      </c>
      <c r="N227" s="33">
        <v>15</v>
      </c>
      <c r="O227" s="33">
        <v>14</v>
      </c>
      <c r="P227" s="33">
        <v>42</v>
      </c>
      <c r="Q227" s="31">
        <f t="shared" si="63"/>
        <v>88.63636363636364</v>
      </c>
      <c r="R227" s="31">
        <f t="shared" si="64"/>
        <v>5.6149732620320858</v>
      </c>
      <c r="S227" s="32"/>
    </row>
    <row r="228" spans="1:19">
      <c r="A228" s="50" t="s">
        <v>54</v>
      </c>
      <c r="B228" s="28">
        <f t="shared" si="65"/>
        <v>709</v>
      </c>
      <c r="C228" s="34">
        <v>1</v>
      </c>
      <c r="D228" s="28">
        <f t="shared" si="60"/>
        <v>708</v>
      </c>
      <c r="E228" s="28">
        <f t="shared" si="61"/>
        <v>703</v>
      </c>
      <c r="F228" s="33">
        <v>5</v>
      </c>
      <c r="G228" s="33">
        <v>3</v>
      </c>
      <c r="H228" s="28">
        <f t="shared" si="62"/>
        <v>679</v>
      </c>
      <c r="I228" s="33">
        <v>13</v>
      </c>
      <c r="J228" s="33">
        <v>78</v>
      </c>
      <c r="K228" s="33">
        <v>484</v>
      </c>
      <c r="L228" s="33">
        <v>104</v>
      </c>
      <c r="M228" s="28">
        <f t="shared" si="66"/>
        <v>21</v>
      </c>
      <c r="N228" s="33">
        <v>11</v>
      </c>
      <c r="O228" s="33">
        <v>1</v>
      </c>
      <c r="P228" s="33">
        <v>9</v>
      </c>
      <c r="Q228" s="31">
        <f t="shared" si="63"/>
        <v>95.903954802259889</v>
      </c>
      <c r="R228" s="31">
        <f t="shared" si="64"/>
        <v>12.85310734463277</v>
      </c>
      <c r="S228" s="35"/>
    </row>
    <row r="229" spans="1:19">
      <c r="A229" s="50" t="s">
        <v>73</v>
      </c>
      <c r="B229" s="28">
        <f t="shared" si="65"/>
        <v>657</v>
      </c>
      <c r="C229" s="34">
        <v>5</v>
      </c>
      <c r="D229" s="28">
        <f t="shared" si="60"/>
        <v>652</v>
      </c>
      <c r="E229" s="28">
        <f t="shared" si="61"/>
        <v>651</v>
      </c>
      <c r="F229" s="33">
        <v>1</v>
      </c>
      <c r="G229" s="33"/>
      <c r="H229" s="28">
        <f t="shared" si="62"/>
        <v>644</v>
      </c>
      <c r="I229" s="33">
        <v>21</v>
      </c>
      <c r="J229" s="33">
        <v>108</v>
      </c>
      <c r="K229" s="33">
        <v>473</v>
      </c>
      <c r="L229" s="33">
        <v>42</v>
      </c>
      <c r="M229" s="28">
        <f t="shared" si="66"/>
        <v>7</v>
      </c>
      <c r="N229" s="33">
        <v>2</v>
      </c>
      <c r="O229" s="33"/>
      <c r="P229" s="33">
        <v>5</v>
      </c>
      <c r="Q229" s="31">
        <f t="shared" si="63"/>
        <v>98.773006134969322</v>
      </c>
      <c r="R229" s="31">
        <f t="shared" si="64"/>
        <v>19.785276073619631</v>
      </c>
      <c r="S229" s="35"/>
    </row>
    <row r="230" spans="1:19">
      <c r="A230" s="36" t="s">
        <v>42</v>
      </c>
      <c r="B230" s="37">
        <f t="shared" si="65"/>
        <v>4073</v>
      </c>
      <c r="C230" s="38">
        <f>SUM(C224:C229)</f>
        <v>20</v>
      </c>
      <c r="D230" s="38">
        <f>E230+F230</f>
        <v>4053</v>
      </c>
      <c r="E230" s="38">
        <f>G230+H230+M230</f>
        <v>4020</v>
      </c>
      <c r="F230" s="38">
        <f>SUM(F224:F229)</f>
        <v>33</v>
      </c>
      <c r="G230" s="38">
        <f>SUM(G224:G229)</f>
        <v>35</v>
      </c>
      <c r="H230" s="38">
        <f>I230+J230+K230+L230</f>
        <v>3621</v>
      </c>
      <c r="I230" s="38">
        <f>SUM(I224:I229)</f>
        <v>51</v>
      </c>
      <c r="J230" s="38">
        <f>SUM(J224:J229)</f>
        <v>392</v>
      </c>
      <c r="K230" s="38">
        <f>SUM(K224:K229)</f>
        <v>2633</v>
      </c>
      <c r="L230" s="38">
        <f>SUM(L224:L229)</f>
        <v>545</v>
      </c>
      <c r="M230" s="37">
        <f>N230+O230+P230</f>
        <v>364</v>
      </c>
      <c r="N230" s="38">
        <f>SUM(N224:N229)</f>
        <v>95</v>
      </c>
      <c r="O230" s="38">
        <f>SUM(O224:O229)</f>
        <v>63</v>
      </c>
      <c r="P230" s="38">
        <f>SUM(P224:P229)</f>
        <v>206</v>
      </c>
      <c r="Q230" s="39">
        <f t="shared" si="63"/>
        <v>89.341228719467054</v>
      </c>
      <c r="R230" s="39">
        <f t="shared" si="64"/>
        <v>10.930175178879843</v>
      </c>
      <c r="S230" s="13"/>
    </row>
    <row r="231" spans="1:19" ht="22.5">
      <c r="A231" s="40" t="s">
        <v>43</v>
      </c>
      <c r="B231" s="41"/>
      <c r="C231" s="41"/>
      <c r="D231" s="42">
        <f>(D230/B230)*100</f>
        <v>99.5089614534741</v>
      </c>
      <c r="E231" s="42">
        <f>(E230/D230)*100</f>
        <v>99.185788304959289</v>
      </c>
      <c r="F231" s="42">
        <f>(F230/D230)*100</f>
        <v>0.81421169504071056</v>
      </c>
      <c r="G231" s="42">
        <f>(G230/D230)*100</f>
        <v>0.86355785837651122</v>
      </c>
      <c r="H231" s="42">
        <f>(H230/D230)*100</f>
        <v>89.341228719467054</v>
      </c>
      <c r="I231" s="42">
        <f>(I230/D230)*100</f>
        <v>1.2583271650629164</v>
      </c>
      <c r="J231" s="42">
        <f>(J230/D230)*100</f>
        <v>9.6718480138169269</v>
      </c>
      <c r="K231" s="42">
        <f>(K230/D230)*100</f>
        <v>64.964224031581537</v>
      </c>
      <c r="L231" s="42">
        <f>L230/D230*100</f>
        <v>13.446829509005676</v>
      </c>
      <c r="M231" s="42">
        <f>(M230/D230)*100</f>
        <v>8.9810017271157179</v>
      </c>
      <c r="N231" s="42">
        <f>(N230/D230)*100</f>
        <v>2.3439427584505306</v>
      </c>
      <c r="O231" s="42">
        <f>(O230/D230)*100</f>
        <v>1.5544041450777202</v>
      </c>
      <c r="P231" s="42">
        <f>(P230/D230)*100</f>
        <v>5.0826548235874656</v>
      </c>
      <c r="Q231" s="51"/>
      <c r="R231" s="51"/>
      <c r="S231" s="32"/>
    </row>
    <row r="232" spans="1:1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>
      <c r="A233" s="2"/>
      <c r="B233" s="58" t="s">
        <v>44</v>
      </c>
      <c r="C233" s="58"/>
      <c r="D233" s="58"/>
      <c r="E233" s="58"/>
      <c r="F233" s="2"/>
      <c r="G233" s="2"/>
      <c r="H233" s="2"/>
      <c r="I233" s="2"/>
      <c r="J233" s="2"/>
      <c r="K233" s="58" t="s">
        <v>60</v>
      </c>
      <c r="L233" s="58"/>
      <c r="M233" s="58"/>
      <c r="N233" s="58"/>
      <c r="O233" s="2"/>
      <c r="P233" s="2"/>
      <c r="Q233" s="2"/>
      <c r="R233" s="2"/>
      <c r="S233" s="2"/>
    </row>
  </sheetData>
  <mergeCells count="163">
    <mergeCell ref="A215:S215"/>
    <mergeCell ref="A216:S216"/>
    <mergeCell ref="A3:S3"/>
    <mergeCell ref="A1:R1"/>
    <mergeCell ref="A2:R2"/>
    <mergeCell ref="F4:L4"/>
    <mergeCell ref="B5:D5"/>
    <mergeCell ref="E5:M5"/>
    <mergeCell ref="N5:R5"/>
    <mergeCell ref="Q6:Q7"/>
    <mergeCell ref="R6:R7"/>
    <mergeCell ref="A214:S214"/>
    <mergeCell ref="S6:S7"/>
    <mergeCell ref="B29:E29"/>
    <mergeCell ref="K29:N29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6:S36"/>
    <mergeCell ref="A38:A39"/>
    <mergeCell ref="B38:B39"/>
    <mergeCell ref="C38:C39"/>
    <mergeCell ref="D38:D39"/>
    <mergeCell ref="E38:E39"/>
    <mergeCell ref="S38:S39"/>
    <mergeCell ref="O37:S37"/>
    <mergeCell ref="C37:D37"/>
    <mergeCell ref="S67:S68"/>
    <mergeCell ref="B61:E61"/>
    <mergeCell ref="K61:N61"/>
    <mergeCell ref="B63:S63"/>
    <mergeCell ref="B64:S64"/>
    <mergeCell ref="A65:S65"/>
    <mergeCell ref="F38:F39"/>
    <mergeCell ref="G38:G39"/>
    <mergeCell ref="H38:L38"/>
    <mergeCell ref="M38:P38"/>
    <mergeCell ref="Q38:Q39"/>
    <mergeCell ref="R38:R39"/>
    <mergeCell ref="F67:F68"/>
    <mergeCell ref="G67:G68"/>
    <mergeCell ref="H67:L67"/>
    <mergeCell ref="M67:P67"/>
    <mergeCell ref="Q67:Q68"/>
    <mergeCell ref="R67:R68"/>
    <mergeCell ref="G66:L66"/>
    <mergeCell ref="A67:A68"/>
    <mergeCell ref="B67:B68"/>
    <mergeCell ref="C67:C68"/>
    <mergeCell ref="D67:D68"/>
    <mergeCell ref="E67:E68"/>
    <mergeCell ref="G96:L96"/>
    <mergeCell ref="A97:A98"/>
    <mergeCell ref="B97:B98"/>
    <mergeCell ref="C97:C98"/>
    <mergeCell ref="D97:D98"/>
    <mergeCell ref="E97:E98"/>
    <mergeCell ref="F97:F98"/>
    <mergeCell ref="B90:E90"/>
    <mergeCell ref="K90:N90"/>
    <mergeCell ref="B93:S93"/>
    <mergeCell ref="B94:S94"/>
    <mergeCell ref="A95:S95"/>
    <mergeCell ref="B119:E119"/>
    <mergeCell ref="K119:N119"/>
    <mergeCell ref="B122:S122"/>
    <mergeCell ref="B123:S123"/>
    <mergeCell ref="A124:S124"/>
    <mergeCell ref="G125:L125"/>
    <mergeCell ref="G97:G98"/>
    <mergeCell ref="H97:L97"/>
    <mergeCell ref="M97:P97"/>
    <mergeCell ref="Q97:Q98"/>
    <mergeCell ref="R97:R98"/>
    <mergeCell ref="S97:S98"/>
    <mergeCell ref="S126:S127"/>
    <mergeCell ref="B148:E148"/>
    <mergeCell ref="K148:N148"/>
    <mergeCell ref="O155:S155"/>
    <mergeCell ref="C155:D155"/>
    <mergeCell ref="A126:A127"/>
    <mergeCell ref="B126:B127"/>
    <mergeCell ref="C126:C127"/>
    <mergeCell ref="D126:D127"/>
    <mergeCell ref="E126:E127"/>
    <mergeCell ref="F126:F127"/>
    <mergeCell ref="G126:G127"/>
    <mergeCell ref="H126:L126"/>
    <mergeCell ref="B153:S153"/>
    <mergeCell ref="A154:S154"/>
    <mergeCell ref="G155:L155"/>
    <mergeCell ref="M126:P126"/>
    <mergeCell ref="Q126:Q127"/>
    <mergeCell ref="R126:R127"/>
    <mergeCell ref="F217:L217"/>
    <mergeCell ref="B218:D218"/>
    <mergeCell ref="E218:M218"/>
    <mergeCell ref="N218:R218"/>
    <mergeCell ref="Q156:Q157"/>
    <mergeCell ref="R156:R157"/>
    <mergeCell ref="S156:S157"/>
    <mergeCell ref="B178:E178"/>
    <mergeCell ref="K178:N178"/>
    <mergeCell ref="B181:S181"/>
    <mergeCell ref="B182:S182"/>
    <mergeCell ref="A183:S183"/>
    <mergeCell ref="G184:L184"/>
    <mergeCell ref="A185:A186"/>
    <mergeCell ref="B185:B186"/>
    <mergeCell ref="C185:C186"/>
    <mergeCell ref="D185:D186"/>
    <mergeCell ref="E185:E186"/>
    <mergeCell ref="A156:A157"/>
    <mergeCell ref="B156:B157"/>
    <mergeCell ref="C156:C157"/>
    <mergeCell ref="F185:F186"/>
    <mergeCell ref="G185:G186"/>
    <mergeCell ref="H185:L185"/>
    <mergeCell ref="Q221:Q222"/>
    <mergeCell ref="R221:R222"/>
    <mergeCell ref="S221:S222"/>
    <mergeCell ref="B233:E233"/>
    <mergeCell ref="K233:N233"/>
    <mergeCell ref="A219:R219"/>
    <mergeCell ref="A221:A222"/>
    <mergeCell ref="B221:B222"/>
    <mergeCell ref="C221:C222"/>
    <mergeCell ref="D221:D222"/>
    <mergeCell ref="E221:E222"/>
    <mergeCell ref="F221:F222"/>
    <mergeCell ref="G221:G222"/>
    <mergeCell ref="H221:L221"/>
    <mergeCell ref="M221:P221"/>
    <mergeCell ref="M185:P185"/>
    <mergeCell ref="Q185:Q186"/>
    <mergeCell ref="R185:R186"/>
    <mergeCell ref="S185:S186"/>
    <mergeCell ref="B207:E207"/>
    <mergeCell ref="K207:N207"/>
    <mergeCell ref="O184:S184"/>
    <mergeCell ref="C184:D184"/>
    <mergeCell ref="A34:S34"/>
    <mergeCell ref="A35:S35"/>
    <mergeCell ref="E37:N37"/>
    <mergeCell ref="O66:S66"/>
    <mergeCell ref="C66:D66"/>
    <mergeCell ref="O96:S96"/>
    <mergeCell ref="C96:D96"/>
    <mergeCell ref="O125:S125"/>
    <mergeCell ref="C125:D125"/>
    <mergeCell ref="D156:D157"/>
    <mergeCell ref="E156:E157"/>
    <mergeCell ref="F156:F157"/>
    <mergeCell ref="G156:G157"/>
    <mergeCell ref="H156:L156"/>
    <mergeCell ref="M156:P156"/>
    <mergeCell ref="B152:S15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Денна</vt:lpstr>
      <vt:lpstr>Заочна</vt:lpstr>
      <vt:lpstr>Лист3</vt:lpstr>
      <vt:lpstr>Денна!Область_печати</vt:lpstr>
      <vt:lpstr>Заочна!Область_печати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2016-02-26T09:46:42Z</dcterms:modified>
</cp:coreProperties>
</file>