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енна" sheetId="1" r:id="rId1"/>
    <sheet name="Лист2" sheetId="2" r:id="rId2"/>
    <sheet name="Лист3" sheetId="3" r:id="rId3"/>
  </sheets>
  <definedNames>
    <definedName name="_xlnm.Print_Area" localSheetId="0">Денна!$A$108:$S$140</definedName>
  </definedNames>
  <calcPr calcId="125725"/>
</workbook>
</file>

<file path=xl/calcChain.xml><?xml version="1.0" encoding="utf-8"?>
<calcChain xmlns="http://schemas.openxmlformats.org/spreadsheetml/2006/main">
  <c r="L229" i="1"/>
  <c r="L33"/>
  <c r="M120" l="1"/>
  <c r="O32"/>
  <c r="P32"/>
  <c r="N32"/>
  <c r="P228"/>
  <c r="O228"/>
  <c r="N228"/>
  <c r="L228"/>
  <c r="K228"/>
  <c r="J228"/>
  <c r="I228"/>
  <c r="G228"/>
  <c r="F228"/>
  <c r="C228"/>
  <c r="M227"/>
  <c r="H227"/>
  <c r="M226"/>
  <c r="H226"/>
  <c r="M225"/>
  <c r="H225"/>
  <c r="M224"/>
  <c r="H224"/>
  <c r="E224" s="1"/>
  <c r="M223"/>
  <c r="H223"/>
  <c r="P208"/>
  <c r="O208"/>
  <c r="N208"/>
  <c r="L208"/>
  <c r="K208"/>
  <c r="J208"/>
  <c r="I208"/>
  <c r="G208"/>
  <c r="F208"/>
  <c r="C208"/>
  <c r="M207"/>
  <c r="H207"/>
  <c r="M206"/>
  <c r="H206"/>
  <c r="M205"/>
  <c r="H205"/>
  <c r="M204"/>
  <c r="H204"/>
  <c r="M203"/>
  <c r="H203"/>
  <c r="M202"/>
  <c r="H202"/>
  <c r="M201"/>
  <c r="H201"/>
  <c r="M200"/>
  <c r="H200"/>
  <c r="M199"/>
  <c r="H199"/>
  <c r="M198"/>
  <c r="H198"/>
  <c r="M197"/>
  <c r="H197"/>
  <c r="M196"/>
  <c r="H196"/>
  <c r="M195"/>
  <c r="H195"/>
  <c r="M194"/>
  <c r="H194"/>
  <c r="M193"/>
  <c r="H193"/>
  <c r="M192"/>
  <c r="H192"/>
  <c r="M191"/>
  <c r="H191"/>
  <c r="M190"/>
  <c r="H190"/>
  <c r="M189"/>
  <c r="H189"/>
  <c r="M188"/>
  <c r="H188"/>
  <c r="P173"/>
  <c r="O173"/>
  <c r="N173"/>
  <c r="L173"/>
  <c r="K173"/>
  <c r="J173"/>
  <c r="I173"/>
  <c r="G173"/>
  <c r="F173"/>
  <c r="C173"/>
  <c r="M172"/>
  <c r="H172"/>
  <c r="M171"/>
  <c r="H171"/>
  <c r="M170"/>
  <c r="H170"/>
  <c r="M169"/>
  <c r="H169"/>
  <c r="M168"/>
  <c r="H168"/>
  <c r="M167"/>
  <c r="H167"/>
  <c r="M166"/>
  <c r="H166"/>
  <c r="M165"/>
  <c r="H165"/>
  <c r="M164"/>
  <c r="H164"/>
  <c r="M163"/>
  <c r="H163"/>
  <c r="M162"/>
  <c r="H162"/>
  <c r="M161"/>
  <c r="H161"/>
  <c r="M160"/>
  <c r="H160"/>
  <c r="M159"/>
  <c r="H159"/>
  <c r="M158"/>
  <c r="H158"/>
  <c r="M157"/>
  <c r="H157"/>
  <c r="M156"/>
  <c r="H156"/>
  <c r="M155"/>
  <c r="H155"/>
  <c r="M154"/>
  <c r="H154"/>
  <c r="M153"/>
  <c r="H153"/>
  <c r="M152"/>
  <c r="H152"/>
  <c r="P138"/>
  <c r="O138"/>
  <c r="N138"/>
  <c r="L138"/>
  <c r="K138"/>
  <c r="J138"/>
  <c r="I138"/>
  <c r="G138"/>
  <c r="F138"/>
  <c r="C138"/>
  <c r="M137"/>
  <c r="H137"/>
  <c r="M136"/>
  <c r="H136"/>
  <c r="M135"/>
  <c r="H135"/>
  <c r="M134"/>
  <c r="H134"/>
  <c r="M133"/>
  <c r="H133"/>
  <c r="M132"/>
  <c r="H132"/>
  <c r="M131"/>
  <c r="H131"/>
  <c r="M130"/>
  <c r="H130"/>
  <c r="M129"/>
  <c r="H129"/>
  <c r="M128"/>
  <c r="H128"/>
  <c r="M127"/>
  <c r="H127"/>
  <c r="M126"/>
  <c r="H126"/>
  <c r="M125"/>
  <c r="H125"/>
  <c r="M124"/>
  <c r="H124"/>
  <c r="M123"/>
  <c r="H123"/>
  <c r="M122"/>
  <c r="H122"/>
  <c r="M121"/>
  <c r="H121"/>
  <c r="H120"/>
  <c r="M119"/>
  <c r="H119"/>
  <c r="M118"/>
  <c r="H118"/>
  <c r="M117"/>
  <c r="H117"/>
  <c r="P103"/>
  <c r="O103"/>
  <c r="N103"/>
  <c r="L103"/>
  <c r="K103"/>
  <c r="J103"/>
  <c r="I103"/>
  <c r="G103"/>
  <c r="F103"/>
  <c r="C103"/>
  <c r="M102"/>
  <c r="H102"/>
  <c r="M101"/>
  <c r="H101"/>
  <c r="M100"/>
  <c r="H100"/>
  <c r="M99"/>
  <c r="H99"/>
  <c r="M98"/>
  <c r="H98"/>
  <c r="M97"/>
  <c r="H97"/>
  <c r="M96"/>
  <c r="H96"/>
  <c r="M95"/>
  <c r="H95"/>
  <c r="M94"/>
  <c r="H94"/>
  <c r="M93"/>
  <c r="H93"/>
  <c r="M92"/>
  <c r="H92"/>
  <c r="M91"/>
  <c r="H91"/>
  <c r="M90"/>
  <c r="H90"/>
  <c r="M89"/>
  <c r="H89"/>
  <c r="M88"/>
  <c r="H88"/>
  <c r="M87"/>
  <c r="H87"/>
  <c r="M86"/>
  <c r="H86"/>
  <c r="M85"/>
  <c r="H85"/>
  <c r="M84"/>
  <c r="H84"/>
  <c r="M83"/>
  <c r="H83"/>
  <c r="E83" s="1"/>
  <c r="D83" s="1"/>
  <c r="B83" s="1"/>
  <c r="M82"/>
  <c r="H82"/>
  <c r="P69"/>
  <c r="O69"/>
  <c r="N69"/>
  <c r="L69"/>
  <c r="K69"/>
  <c r="J69"/>
  <c r="I69"/>
  <c r="G69"/>
  <c r="F69"/>
  <c r="C69"/>
  <c r="M68"/>
  <c r="H68"/>
  <c r="M67"/>
  <c r="H67"/>
  <c r="M66"/>
  <c r="H66"/>
  <c r="M65"/>
  <c r="H65"/>
  <c r="M64"/>
  <c r="H64"/>
  <c r="M63"/>
  <c r="H63"/>
  <c r="M62"/>
  <c r="H62"/>
  <c r="M61"/>
  <c r="H61"/>
  <c r="M60"/>
  <c r="H60"/>
  <c r="M59"/>
  <c r="H59"/>
  <c r="M58"/>
  <c r="H58"/>
  <c r="M57"/>
  <c r="H57"/>
  <c r="M56"/>
  <c r="H56"/>
  <c r="M55"/>
  <c r="H55"/>
  <c r="M54"/>
  <c r="H54"/>
  <c r="M53"/>
  <c r="H53"/>
  <c r="M52"/>
  <c r="H52"/>
  <c r="M51"/>
  <c r="H51"/>
  <c r="M50"/>
  <c r="H50"/>
  <c r="M49"/>
  <c r="H49"/>
  <c r="M48"/>
  <c r="H48"/>
  <c r="L32"/>
  <c r="K32"/>
  <c r="J32"/>
  <c r="I32"/>
  <c r="G32"/>
  <c r="F32"/>
  <c r="C32"/>
  <c r="M31"/>
  <c r="H31"/>
  <c r="M30"/>
  <c r="H30"/>
  <c r="M29"/>
  <c r="H29"/>
  <c r="M28"/>
  <c r="H28"/>
  <c r="M27"/>
  <c r="H27"/>
  <c r="M26"/>
  <c r="H26"/>
  <c r="M25"/>
  <c r="H25"/>
  <c r="M24"/>
  <c r="H24"/>
  <c r="M23"/>
  <c r="H23"/>
  <c r="M22"/>
  <c r="H22"/>
  <c r="M21"/>
  <c r="H21"/>
  <c r="M20"/>
  <c r="H20"/>
  <c r="M19"/>
  <c r="H19"/>
  <c r="M18"/>
  <c r="H18"/>
  <c r="M17"/>
  <c r="H17"/>
  <c r="M16"/>
  <c r="H16"/>
  <c r="M15"/>
  <c r="H15"/>
  <c r="M14"/>
  <c r="H14"/>
  <c r="M13"/>
  <c r="H13"/>
  <c r="M12"/>
  <c r="H12"/>
  <c r="E12" s="1"/>
  <c r="D12" s="1"/>
  <c r="B12" s="1"/>
  <c r="M11"/>
  <c r="H11"/>
  <c r="E161" l="1"/>
  <c r="D161" s="1"/>
  <c r="E137"/>
  <c r="D137" s="1"/>
  <c r="E203"/>
  <c r="D203" s="1"/>
  <c r="E29"/>
  <c r="D29" s="1"/>
  <c r="E57"/>
  <c r="D57" s="1"/>
  <c r="E65"/>
  <c r="D65" s="1"/>
  <c r="Q65" s="1"/>
  <c r="E67"/>
  <c r="D67" s="1"/>
  <c r="E68"/>
  <c r="D68" s="1"/>
  <c r="Q68" s="1"/>
  <c r="E117"/>
  <c r="D117" s="1"/>
  <c r="E119"/>
  <c r="D119" s="1"/>
  <c r="E120"/>
  <c r="D120" s="1"/>
  <c r="E121"/>
  <c r="D121" s="1"/>
  <c r="E129"/>
  <c r="D129" s="1"/>
  <c r="E133"/>
  <c r="D133" s="1"/>
  <c r="E135"/>
  <c r="D135" s="1"/>
  <c r="E136"/>
  <c r="D136" s="1"/>
  <c r="E153"/>
  <c r="D153" s="1"/>
  <c r="E157"/>
  <c r="D157" s="1"/>
  <c r="E159"/>
  <c r="D159" s="1"/>
  <c r="E160"/>
  <c r="D160" s="1"/>
  <c r="E188"/>
  <c r="D188" s="1"/>
  <c r="B188" s="1"/>
  <c r="E196"/>
  <c r="D196" s="1"/>
  <c r="E200"/>
  <c r="D200" s="1"/>
  <c r="E201"/>
  <c r="D201" s="1"/>
  <c r="E202"/>
  <c r="D202" s="1"/>
  <c r="E225"/>
  <c r="D225" s="1"/>
  <c r="E227"/>
  <c r="D227" s="1"/>
  <c r="M228"/>
  <c r="M208"/>
  <c r="E13"/>
  <c r="D13" s="1"/>
  <c r="Q13" s="1"/>
  <c r="E21"/>
  <c r="D21" s="1"/>
  <c r="E25"/>
  <c r="D25" s="1"/>
  <c r="E27"/>
  <c r="D27" s="1"/>
  <c r="E28"/>
  <c r="D28" s="1"/>
  <c r="Q28" s="1"/>
  <c r="E95"/>
  <c r="D95" s="1"/>
  <c r="E99"/>
  <c r="D99" s="1"/>
  <c r="Q99" s="1"/>
  <c r="E101"/>
  <c r="D101" s="1"/>
  <c r="E102"/>
  <c r="D102" s="1"/>
  <c r="E125"/>
  <c r="D125" s="1"/>
  <c r="E127"/>
  <c r="D127" s="1"/>
  <c r="E128"/>
  <c r="D128" s="1"/>
  <c r="E169"/>
  <c r="D169" s="1"/>
  <c r="E11"/>
  <c r="D11" s="1"/>
  <c r="R12"/>
  <c r="E49"/>
  <c r="D49" s="1"/>
  <c r="E51"/>
  <c r="D51" s="1"/>
  <c r="E52"/>
  <c r="D52" s="1"/>
  <c r="E53"/>
  <c r="D53" s="1"/>
  <c r="E55"/>
  <c r="D55" s="1"/>
  <c r="E56"/>
  <c r="D56" s="1"/>
  <c r="E123"/>
  <c r="D123" s="1"/>
  <c r="E124"/>
  <c r="D124" s="1"/>
  <c r="E131"/>
  <c r="D131" s="1"/>
  <c r="E132"/>
  <c r="D132" s="1"/>
  <c r="H173"/>
  <c r="E165"/>
  <c r="D165" s="1"/>
  <c r="E167"/>
  <c r="D167" s="1"/>
  <c r="E168"/>
  <c r="D168" s="1"/>
  <c r="E192"/>
  <c r="D192" s="1"/>
  <c r="E194"/>
  <c r="D194" s="1"/>
  <c r="E195"/>
  <c r="D195" s="1"/>
  <c r="E207"/>
  <c r="D207" s="1"/>
  <c r="R83"/>
  <c r="E85"/>
  <c r="D85" s="1"/>
  <c r="E86"/>
  <c r="D86" s="1"/>
  <c r="E87"/>
  <c r="D87" s="1"/>
  <c r="E91"/>
  <c r="D91" s="1"/>
  <c r="E93"/>
  <c r="D93" s="1"/>
  <c r="E94"/>
  <c r="D94" s="1"/>
  <c r="E17"/>
  <c r="D17" s="1"/>
  <c r="E19"/>
  <c r="D19" s="1"/>
  <c r="E20"/>
  <c r="D20" s="1"/>
  <c r="H69"/>
  <c r="H103"/>
  <c r="E89"/>
  <c r="D89" s="1"/>
  <c r="E90"/>
  <c r="D90" s="1"/>
  <c r="E97"/>
  <c r="D97" s="1"/>
  <c r="E98"/>
  <c r="D98" s="1"/>
  <c r="E118"/>
  <c r="D118" s="1"/>
  <c r="E122"/>
  <c r="D122" s="1"/>
  <c r="E126"/>
  <c r="D126" s="1"/>
  <c r="E130"/>
  <c r="D130" s="1"/>
  <c r="E134"/>
  <c r="D134" s="1"/>
  <c r="E155"/>
  <c r="D155" s="1"/>
  <c r="E156"/>
  <c r="D156" s="1"/>
  <c r="E163"/>
  <c r="D163" s="1"/>
  <c r="E164"/>
  <c r="D164" s="1"/>
  <c r="E171"/>
  <c r="D171" s="1"/>
  <c r="E172"/>
  <c r="D172" s="1"/>
  <c r="E190"/>
  <c r="D190" s="1"/>
  <c r="E191"/>
  <c r="D191" s="1"/>
  <c r="E198"/>
  <c r="D198" s="1"/>
  <c r="E199"/>
  <c r="D199" s="1"/>
  <c r="E205"/>
  <c r="D205" s="1"/>
  <c r="E206"/>
  <c r="D206" s="1"/>
  <c r="E223"/>
  <c r="D223" s="1"/>
  <c r="D224"/>
  <c r="E59"/>
  <c r="D59" s="1"/>
  <c r="E60"/>
  <c r="D60" s="1"/>
  <c r="E61"/>
  <c r="D61" s="1"/>
  <c r="E63"/>
  <c r="D63" s="1"/>
  <c r="E64"/>
  <c r="D64" s="1"/>
  <c r="E15"/>
  <c r="D15" s="1"/>
  <c r="E16"/>
  <c r="D16" s="1"/>
  <c r="E23"/>
  <c r="D23" s="1"/>
  <c r="E24"/>
  <c r="D24" s="1"/>
  <c r="E31"/>
  <c r="D31" s="1"/>
  <c r="E50"/>
  <c r="D50" s="1"/>
  <c r="E54"/>
  <c r="D54" s="1"/>
  <c r="E58"/>
  <c r="D58" s="1"/>
  <c r="E62"/>
  <c r="D62" s="1"/>
  <c r="E66"/>
  <c r="D66" s="1"/>
  <c r="E84"/>
  <c r="D84" s="1"/>
  <c r="E88"/>
  <c r="D88" s="1"/>
  <c r="E92"/>
  <c r="D92" s="1"/>
  <c r="E96"/>
  <c r="D96" s="1"/>
  <c r="E100"/>
  <c r="D100" s="1"/>
  <c r="H138"/>
  <c r="M138"/>
  <c r="E154"/>
  <c r="D154" s="1"/>
  <c r="E158"/>
  <c r="D158" s="1"/>
  <c r="E162"/>
  <c r="D162" s="1"/>
  <c r="E166"/>
  <c r="D166" s="1"/>
  <c r="E170"/>
  <c r="D170" s="1"/>
  <c r="E189"/>
  <c r="D189" s="1"/>
  <c r="E193"/>
  <c r="D193" s="1"/>
  <c r="E197"/>
  <c r="D197" s="1"/>
  <c r="E204"/>
  <c r="D204" s="1"/>
  <c r="E226"/>
  <c r="D226" s="1"/>
  <c r="E48"/>
  <c r="D48" s="1"/>
  <c r="M69"/>
  <c r="Q57"/>
  <c r="Q67"/>
  <c r="E82"/>
  <c r="D82" s="1"/>
  <c r="B82" s="1"/>
  <c r="M103"/>
  <c r="E152"/>
  <c r="D152" s="1"/>
  <c r="M173"/>
  <c r="Q153"/>
  <c r="Q161"/>
  <c r="H208"/>
  <c r="Q200"/>
  <c r="H228"/>
  <c r="M32"/>
  <c r="E14"/>
  <c r="D14" s="1"/>
  <c r="E18"/>
  <c r="D18" s="1"/>
  <c r="E22"/>
  <c r="D22" s="1"/>
  <c r="E26"/>
  <c r="D26" s="1"/>
  <c r="E30"/>
  <c r="D30" s="1"/>
  <c r="H32"/>
  <c r="Q18"/>
  <c r="Q25"/>
  <c r="R188"/>
  <c r="Q117"/>
  <c r="Q188"/>
  <c r="R227" l="1"/>
  <c r="B227"/>
  <c r="R226"/>
  <c r="B226"/>
  <c r="R225"/>
  <c r="B225"/>
  <c r="R224"/>
  <c r="B224"/>
  <c r="R223"/>
  <c r="B223"/>
  <c r="R202"/>
  <c r="B202"/>
  <c r="R200"/>
  <c r="B200"/>
  <c r="R203"/>
  <c r="B203"/>
  <c r="R197"/>
  <c r="B197"/>
  <c r="R189"/>
  <c r="B189"/>
  <c r="R206"/>
  <c r="B206"/>
  <c r="R199"/>
  <c r="B199"/>
  <c r="R191"/>
  <c r="B191"/>
  <c r="R195"/>
  <c r="B195"/>
  <c r="R192"/>
  <c r="B192"/>
  <c r="R193"/>
  <c r="B193"/>
  <c r="R205"/>
  <c r="B205"/>
  <c r="R198"/>
  <c r="B198"/>
  <c r="R190"/>
  <c r="B190"/>
  <c r="R207"/>
  <c r="B207"/>
  <c r="R194"/>
  <c r="B194"/>
  <c r="R196"/>
  <c r="B196"/>
  <c r="R204"/>
  <c r="B204"/>
  <c r="R201"/>
  <c r="B201"/>
  <c r="R170"/>
  <c r="B170"/>
  <c r="R162"/>
  <c r="B162"/>
  <c r="R154"/>
  <c r="B154"/>
  <c r="R171"/>
  <c r="B171"/>
  <c r="R163"/>
  <c r="B163"/>
  <c r="R155"/>
  <c r="B155"/>
  <c r="R130"/>
  <c r="B130"/>
  <c r="R122"/>
  <c r="B122"/>
  <c r="R168"/>
  <c r="B168"/>
  <c r="R165"/>
  <c r="B165"/>
  <c r="R132"/>
  <c r="B132"/>
  <c r="R124"/>
  <c r="B124"/>
  <c r="R169"/>
  <c r="B169"/>
  <c r="R127"/>
  <c r="B127"/>
  <c r="R160"/>
  <c r="B160"/>
  <c r="R157"/>
  <c r="B157"/>
  <c r="R136"/>
  <c r="B136"/>
  <c r="R133"/>
  <c r="B133"/>
  <c r="R121"/>
  <c r="B121"/>
  <c r="R119"/>
  <c r="B119"/>
  <c r="R137"/>
  <c r="B137"/>
  <c r="R152"/>
  <c r="B152"/>
  <c r="R166"/>
  <c r="B166"/>
  <c r="R158"/>
  <c r="B158"/>
  <c r="R172"/>
  <c r="B172"/>
  <c r="R164"/>
  <c r="B164"/>
  <c r="R156"/>
  <c r="B156"/>
  <c r="R134"/>
  <c r="B134"/>
  <c r="R126"/>
  <c r="B126"/>
  <c r="R118"/>
  <c r="B118"/>
  <c r="R167"/>
  <c r="B167"/>
  <c r="R123"/>
  <c r="B123"/>
  <c r="R128"/>
  <c r="B128"/>
  <c r="R125"/>
  <c r="B125"/>
  <c r="R159"/>
  <c r="B159"/>
  <c r="R153"/>
  <c r="B153"/>
  <c r="R135"/>
  <c r="B135"/>
  <c r="R129"/>
  <c r="B129"/>
  <c r="R120"/>
  <c r="B120"/>
  <c r="R117"/>
  <c r="B117"/>
  <c r="R161"/>
  <c r="B161"/>
  <c r="Q169"/>
  <c r="R131"/>
  <c r="B131"/>
  <c r="R22"/>
  <c r="B22"/>
  <c r="R26"/>
  <c r="B26"/>
  <c r="R18"/>
  <c r="B18"/>
  <c r="Q48"/>
  <c r="B48"/>
  <c r="R100"/>
  <c r="B100"/>
  <c r="R92"/>
  <c r="B92"/>
  <c r="R84"/>
  <c r="B84"/>
  <c r="R54"/>
  <c r="B54"/>
  <c r="R31"/>
  <c r="B31"/>
  <c r="R23"/>
  <c r="B23"/>
  <c r="R15"/>
  <c r="B15"/>
  <c r="R63"/>
  <c r="B63"/>
  <c r="R60"/>
  <c r="B60"/>
  <c r="R98"/>
  <c r="B98"/>
  <c r="R90"/>
  <c r="B90"/>
  <c r="R20"/>
  <c r="B20"/>
  <c r="R17"/>
  <c r="B17"/>
  <c r="R93"/>
  <c r="B93"/>
  <c r="R87"/>
  <c r="B87"/>
  <c r="R85"/>
  <c r="B85"/>
  <c r="R56"/>
  <c r="B56"/>
  <c r="R53"/>
  <c r="B53"/>
  <c r="R51"/>
  <c r="B51"/>
  <c r="R102"/>
  <c r="B102"/>
  <c r="R99"/>
  <c r="B99"/>
  <c r="R28"/>
  <c r="B28"/>
  <c r="R13"/>
  <c r="B13"/>
  <c r="R67"/>
  <c r="B67"/>
  <c r="R57"/>
  <c r="B57"/>
  <c r="R30"/>
  <c r="B30"/>
  <c r="R14"/>
  <c r="B14"/>
  <c r="R88"/>
  <c r="B88"/>
  <c r="R66"/>
  <c r="B66"/>
  <c r="R58"/>
  <c r="B58"/>
  <c r="R50"/>
  <c r="B50"/>
  <c r="R24"/>
  <c r="B24"/>
  <c r="R16"/>
  <c r="B16"/>
  <c r="R64"/>
  <c r="B64"/>
  <c r="R61"/>
  <c r="B61"/>
  <c r="R59"/>
  <c r="B59"/>
  <c r="R97"/>
  <c r="B97"/>
  <c r="R89"/>
  <c r="B89"/>
  <c r="R19"/>
  <c r="B19"/>
  <c r="R94"/>
  <c r="B94"/>
  <c r="R91"/>
  <c r="B91"/>
  <c r="R86"/>
  <c r="B86"/>
  <c r="R55"/>
  <c r="B55"/>
  <c r="R52"/>
  <c r="B52"/>
  <c r="R49"/>
  <c r="B49"/>
  <c r="Q11"/>
  <c r="B11"/>
  <c r="R101"/>
  <c r="B101"/>
  <c r="R95"/>
  <c r="B95"/>
  <c r="R27"/>
  <c r="B27"/>
  <c r="R21"/>
  <c r="B21"/>
  <c r="R68"/>
  <c r="B68"/>
  <c r="R65"/>
  <c r="B65"/>
  <c r="R29"/>
  <c r="B29"/>
  <c r="R96"/>
  <c r="B96"/>
  <c r="R62"/>
  <c r="B62"/>
  <c r="R25"/>
  <c r="B25"/>
  <c r="Q120"/>
  <c r="Q128"/>
  <c r="Q52"/>
  <c r="Q27"/>
  <c r="Q21"/>
  <c r="Q225"/>
  <c r="Q201"/>
  <c r="Q123"/>
  <c r="Q49"/>
  <c r="Q196"/>
  <c r="Q223"/>
  <c r="Q227"/>
  <c r="Q135"/>
  <c r="Q29"/>
  <c r="Q202"/>
  <c r="Q102"/>
  <c r="Q163"/>
  <c r="Q159"/>
  <c r="Q137"/>
  <c r="Q129"/>
  <c r="Q191"/>
  <c r="Q101"/>
  <c r="Q95"/>
  <c r="Q136"/>
  <c r="Q133"/>
  <c r="Q121"/>
  <c r="Q119"/>
  <c r="Q86"/>
  <c r="Q131"/>
  <c r="Q203"/>
  <c r="Q26"/>
  <c r="Q155"/>
  <c r="Q160"/>
  <c r="D173"/>
  <c r="Q172"/>
  <c r="Q157"/>
  <c r="Q195"/>
  <c r="Q20"/>
  <c r="Q16"/>
  <c r="Q192"/>
  <c r="Q171"/>
  <c r="Q167"/>
  <c r="Q125"/>
  <c r="Q59"/>
  <c r="Q55"/>
  <c r="Q166"/>
  <c r="Q94"/>
  <c r="Q83"/>
  <c r="Q66"/>
  <c r="Q19"/>
  <c r="Q194"/>
  <c r="Q127"/>
  <c r="E228"/>
  <c r="Q224"/>
  <c r="Q206"/>
  <c r="Q199"/>
  <c r="Q193"/>
  <c r="Q168"/>
  <c r="Q164"/>
  <c r="Q156"/>
  <c r="Q91"/>
  <c r="Q84"/>
  <c r="Q60"/>
  <c r="Q12"/>
  <c r="Q207"/>
  <c r="Q165"/>
  <c r="Q130"/>
  <c r="Q122"/>
  <c r="Q51"/>
  <c r="E173"/>
  <c r="E174" s="1"/>
  <c r="Q97"/>
  <c r="Q87"/>
  <c r="Q85"/>
  <c r="Q64"/>
  <c r="Q56"/>
  <c r="Q17"/>
  <c r="Q205"/>
  <c r="Q198"/>
  <c r="Q190"/>
  <c r="Q134"/>
  <c r="Q132"/>
  <c r="Q126"/>
  <c r="Q124"/>
  <c r="Q118"/>
  <c r="Q61"/>
  <c r="Q53"/>
  <c r="Q93"/>
  <c r="Q89"/>
  <c r="D103"/>
  <c r="Q100"/>
  <c r="Q98"/>
  <c r="Q90"/>
  <c r="Q152"/>
  <c r="Q82"/>
  <c r="E103"/>
  <c r="Q158"/>
  <c r="Q92"/>
  <c r="Q50"/>
  <c r="Q31"/>
  <c r="Q23"/>
  <c r="Q15"/>
  <c r="E138"/>
  <c r="D138" s="1"/>
  <c r="Q58"/>
  <c r="Q63"/>
  <c r="Q62"/>
  <c r="Q54"/>
  <c r="E208"/>
  <c r="Q226"/>
  <c r="Q204"/>
  <c r="Q197"/>
  <c r="Q189"/>
  <c r="Q170"/>
  <c r="Q162"/>
  <c r="Q154"/>
  <c r="Q96"/>
  <c r="Q88"/>
  <c r="D228"/>
  <c r="D208"/>
  <c r="Q24"/>
  <c r="E69"/>
  <c r="R82"/>
  <c r="Q30"/>
  <c r="Q22"/>
  <c r="Q14"/>
  <c r="E32"/>
  <c r="R48"/>
  <c r="D69"/>
  <c r="B69" s="1"/>
  <c r="R11"/>
  <c r="D32"/>
  <c r="B32" s="1"/>
  <c r="O229" l="1"/>
  <c r="B228"/>
  <c r="M229"/>
  <c r="K209"/>
  <c r="B208"/>
  <c r="D209" s="1"/>
  <c r="G174"/>
  <c r="B173"/>
  <c r="D174" s="1"/>
  <c r="E139"/>
  <c r="B138"/>
  <c r="D139" s="1"/>
  <c r="F104"/>
  <c r="B103"/>
  <c r="D104" s="1"/>
  <c r="K104"/>
  <c r="P174"/>
  <c r="F174"/>
  <c r="F229"/>
  <c r="N229"/>
  <c r="K229"/>
  <c r="Q228"/>
  <c r="G209"/>
  <c r="D229"/>
  <c r="J229"/>
  <c r="P229"/>
  <c r="R173"/>
  <c r="H229"/>
  <c r="L174"/>
  <c r="H174"/>
  <c r="O174"/>
  <c r="I174"/>
  <c r="M174"/>
  <c r="K174"/>
  <c r="M104"/>
  <c r="E229"/>
  <c r="Q173"/>
  <c r="J174"/>
  <c r="N174"/>
  <c r="G104"/>
  <c r="O104"/>
  <c r="L104"/>
  <c r="J209"/>
  <c r="I104"/>
  <c r="J104"/>
  <c r="N104"/>
  <c r="R103"/>
  <c r="E104"/>
  <c r="P104"/>
  <c r="Q103"/>
  <c r="H104"/>
  <c r="N209"/>
  <c r="H209"/>
  <c r="M209"/>
  <c r="Q208"/>
  <c r="R228"/>
  <c r="G229"/>
  <c r="I229"/>
  <c r="F209"/>
  <c r="L209"/>
  <c r="P209"/>
  <c r="O209"/>
  <c r="E209"/>
  <c r="R208"/>
  <c r="I209"/>
  <c r="P33"/>
  <c r="N33"/>
  <c r="J33"/>
  <c r="F33"/>
  <c r="D33"/>
  <c r="Q32"/>
  <c r="I33"/>
  <c r="M33"/>
  <c r="R32"/>
  <c r="K33"/>
  <c r="H33"/>
  <c r="O33"/>
  <c r="E33"/>
  <c r="G33"/>
  <c r="P139"/>
  <c r="N139"/>
  <c r="L139"/>
  <c r="J139"/>
  <c r="F139"/>
  <c r="G139"/>
  <c r="H139"/>
  <c r="K139"/>
  <c r="O139"/>
  <c r="R138"/>
  <c r="Q138"/>
  <c r="I139"/>
  <c r="M139"/>
  <c r="N70"/>
  <c r="J70"/>
  <c r="F70"/>
  <c r="D70"/>
  <c r="Q69"/>
  <c r="P70"/>
  <c r="M70"/>
  <c r="R69"/>
  <c r="O70"/>
  <c r="H70"/>
  <c r="I70"/>
  <c r="E70"/>
  <c r="G70"/>
  <c r="L70"/>
  <c r="K70"/>
</calcChain>
</file>

<file path=xl/sharedStrings.xml><?xml version="1.0" encoding="utf-8"?>
<sst xmlns="http://schemas.openxmlformats.org/spreadsheetml/2006/main" count="347" uniqueCount="65">
  <si>
    <t>Державний вищий навчальний заклад</t>
  </si>
  <si>
    <t>"Ужгородський національний університет"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</si>
  <si>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</si>
  <si>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</si>
  <si>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</si>
  <si>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</si>
  <si>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</si>
  <si>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</si>
  <si>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</si>
  <si>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</si>
  <si>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</si>
  <si>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</si>
  <si>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</si>
  <si>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</si>
  <si>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</si>
  <si>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</si>
  <si>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</si>
  <si>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</si>
  <si>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</si>
  <si>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</si>
  <si>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</si>
  <si>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</si>
  <si>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</si>
  <si>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</si>
  <si>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</si>
  <si>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Медичний</t>
  </si>
  <si>
    <t>Стоматологічний</t>
  </si>
  <si>
    <t>Математичний</t>
  </si>
  <si>
    <t>Філологічний</t>
  </si>
  <si>
    <t>Фізичний</t>
  </si>
  <si>
    <t>Інститут іноземної філології</t>
  </si>
  <si>
    <t>Біологічний</t>
  </si>
  <si>
    <t>Хімічний</t>
  </si>
  <si>
    <t>Історичний</t>
  </si>
  <si>
    <t>Юридичний</t>
  </si>
  <si>
    <t>Здоров’я людини</t>
  </si>
  <si>
    <t>Суспільних наук</t>
  </si>
  <si>
    <t>Географічний</t>
  </si>
  <si>
    <t>Гуманітарно-природничий</t>
  </si>
  <si>
    <t>Всього по   ун-ту</t>
  </si>
  <si>
    <t>Всього по   ун-ту (%)</t>
  </si>
  <si>
    <t>Начальник навчального відділу</t>
  </si>
  <si>
    <t>С.М.Джупіна</t>
  </si>
  <si>
    <t>Перші курси</t>
  </si>
  <si>
    <t xml:space="preserve">Якість   (%)    </t>
  </si>
  <si>
    <t>Другі курси</t>
  </si>
  <si>
    <t>Треті курси</t>
  </si>
  <si>
    <t>Четверті курси</t>
  </si>
  <si>
    <t>П’яті курси</t>
  </si>
  <si>
    <t>Зведена по курсах</t>
  </si>
  <si>
    <t>Інформаційних технологій</t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</si>
  <si>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</t>
    </r>
    <r>
      <rPr>
        <sz val="8"/>
        <rFont val="Times New Roman"/>
        <family val="1"/>
        <charset val="204"/>
      </rPr>
      <t xml:space="preserve">  (підкреслити)</t>
    </r>
  </si>
  <si>
    <t xml:space="preserve">Семестр 1 </t>
  </si>
  <si>
    <t>Економіки</t>
  </si>
  <si>
    <t>Європейського права та правознавства</t>
  </si>
  <si>
    <t>Інженерно-технічний</t>
  </si>
  <si>
    <t>Міжнародних відносин</t>
  </si>
  <si>
    <t>Міжнародного бізнесу та менеджменту</t>
  </si>
  <si>
    <t>Туризму та міжнародних комунікацій</t>
  </si>
  <si>
    <t xml:space="preserve">                                                      ВІДОМІСТЬ  ПРО  РЕЗУЛЬТАТИ  ЕКЗАМЕНАЦІЙНОЇ  СЕСІЇ 2013-2014 н.р.</t>
  </si>
  <si>
    <r>
      <t>Весняна,</t>
    </r>
    <r>
      <rPr>
        <sz val="8"/>
        <rFont val="Times New Roman"/>
        <family val="1"/>
        <charset val="204"/>
      </rPr>
      <t xml:space="preserve"> </t>
    </r>
    <r>
      <rPr>
        <b/>
        <u/>
        <sz val="8"/>
        <rFont val="Times New Roman"/>
        <family val="1"/>
        <charset val="204"/>
      </rPr>
      <t xml:space="preserve">зимова сесія </t>
    </r>
    <r>
      <rPr>
        <sz val="8"/>
        <rFont val="Times New Roman"/>
        <family val="1"/>
        <charset val="204"/>
      </rPr>
      <t xml:space="preserve"> (підкреслити)</t>
    </r>
  </si>
  <si>
    <t>Семестр 1,3,5,7,9</t>
  </si>
  <si>
    <t xml:space="preserve">                   Денне навчання</t>
  </si>
  <si>
    <t xml:space="preserve">                               Денне навчання</t>
  </si>
  <si>
    <t xml:space="preserve">                              Денне навчання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</si>
</sst>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12"/>
      <name val="Arial Cyr"/>
      <charset val="204"/>
    </font>
    <font>
      <sz val="7"/>
      <name val="Arial"/>
      <family val="2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/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/>
    <xf numFmtId="0" fontId="11" fillId="0" borderId="0" xfId="0" applyFo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Fill="1" applyBorder="1"/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1"/>
  <sheetViews>
    <sheetView tabSelected="1" topLeftCell="A218" zoomScale="130" zoomScaleNormal="130" workbookViewId="0">
      <selection activeCell="L230" sqref="L230"/>
    </sheetView>
  </sheetViews>
  <sheetFormatPr defaultRowHeight="15"/>
  <cols>
    <col min="1" max="1" width="17.28515625" style="28" customWidth="1"/>
    <col min="2" max="2" width="6.7109375" style="28" customWidth="1"/>
    <col min="3" max="3" width="5.42578125" style="28" customWidth="1"/>
    <col min="4" max="5" width="6.7109375" style="28" customWidth="1"/>
    <col min="6" max="6" width="4.5703125" style="28" customWidth="1"/>
    <col min="7" max="7" width="5.28515625" style="28" customWidth="1"/>
    <col min="8" max="11" width="6.7109375" style="28" customWidth="1"/>
    <col min="12" max="12" width="6.42578125" style="28" customWidth="1"/>
    <col min="13" max="13" width="6.140625" style="28" customWidth="1"/>
    <col min="14" max="14" width="5.28515625" style="28" customWidth="1"/>
    <col min="15" max="15" width="5" style="28" customWidth="1"/>
    <col min="16" max="16" width="5.28515625" style="28" customWidth="1"/>
    <col min="17" max="19" width="6.7109375" style="28" customWidth="1"/>
  </cols>
  <sheetData>
    <row r="1" spans="1:19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10"/>
    </row>
    <row r="2" spans="1:19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10"/>
    </row>
    <row r="3" spans="1:19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0"/>
    </row>
    <row r="4" spans="1:19">
      <c r="A4" s="10"/>
      <c r="B4" s="21"/>
      <c r="C4" s="21"/>
      <c r="D4" s="21"/>
      <c r="E4" s="21"/>
      <c r="F4" s="61" t="s">
        <v>2</v>
      </c>
      <c r="G4" s="65"/>
      <c r="H4" s="65"/>
      <c r="I4" s="65"/>
      <c r="J4" s="65"/>
      <c r="K4" s="65"/>
      <c r="L4" s="10"/>
      <c r="M4" s="10"/>
      <c r="N4" s="10"/>
      <c r="O4" s="10"/>
      <c r="P4" s="10"/>
      <c r="Q4" s="10"/>
      <c r="R4" s="10"/>
      <c r="S4" s="10"/>
    </row>
    <row r="5" spans="1:19">
      <c r="A5" s="10"/>
      <c r="B5" s="61" t="s">
        <v>52</v>
      </c>
      <c r="C5" s="61"/>
      <c r="D5" s="61"/>
      <c r="E5" s="68"/>
      <c r="F5" s="68"/>
      <c r="G5" s="68"/>
      <c r="H5" s="68"/>
      <c r="I5" s="68"/>
      <c r="J5" s="68"/>
      <c r="K5" s="68"/>
      <c r="L5" s="68"/>
      <c r="M5" s="68"/>
      <c r="N5" s="66" t="s">
        <v>51</v>
      </c>
      <c r="O5" s="61"/>
      <c r="P5" s="61"/>
      <c r="Q5" s="61"/>
      <c r="R5" s="61"/>
      <c r="S5" s="10"/>
    </row>
    <row r="6" spans="1:19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0"/>
    </row>
    <row r="7" spans="1:19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29" customFormat="1" ht="10.5">
      <c r="A8" s="56" t="s">
        <v>4</v>
      </c>
      <c r="B8" s="56" t="s">
        <v>5</v>
      </c>
      <c r="C8" s="56" t="s">
        <v>6</v>
      </c>
      <c r="D8" s="56" t="s">
        <v>7</v>
      </c>
      <c r="E8" s="56" t="s">
        <v>8</v>
      </c>
      <c r="F8" s="62" t="s">
        <v>9</v>
      </c>
      <c r="G8" s="62" t="s">
        <v>10</v>
      </c>
      <c r="H8" s="56" t="s">
        <v>11</v>
      </c>
      <c r="I8" s="56"/>
      <c r="J8" s="56"/>
      <c r="K8" s="56"/>
      <c r="L8" s="56"/>
      <c r="M8" s="60" t="s">
        <v>12</v>
      </c>
      <c r="N8" s="60"/>
      <c r="O8" s="60"/>
      <c r="P8" s="60"/>
      <c r="Q8" s="56" t="s">
        <v>13</v>
      </c>
      <c r="R8" s="56" t="s">
        <v>14</v>
      </c>
      <c r="S8" s="59" t="s">
        <v>15</v>
      </c>
    </row>
    <row r="9" spans="1:19" s="29" customFormat="1" ht="52.5">
      <c r="A9" s="56"/>
      <c r="B9" s="58"/>
      <c r="C9" s="56"/>
      <c r="D9" s="56"/>
      <c r="E9" s="56"/>
      <c r="F9" s="62"/>
      <c r="G9" s="62"/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57"/>
      <c r="R9" s="58"/>
      <c r="S9" s="59"/>
    </row>
    <row r="10" spans="1:19" s="29" customFormat="1" ht="10.5">
      <c r="A10" s="3">
        <v>1</v>
      </c>
      <c r="B10" s="4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4">
        <v>18</v>
      </c>
      <c r="S10" s="5">
        <v>19</v>
      </c>
    </row>
    <row r="11" spans="1:19" s="29" customFormat="1" ht="10.5">
      <c r="A11" s="30" t="s">
        <v>31</v>
      </c>
      <c r="B11" s="47">
        <f>C11+D11</f>
        <v>317</v>
      </c>
      <c r="C11" s="31"/>
      <c r="D11" s="47">
        <f>E11+F11</f>
        <v>317</v>
      </c>
      <c r="E11" s="47">
        <f>G11+H11+M11</f>
        <v>317</v>
      </c>
      <c r="F11" s="31"/>
      <c r="G11" s="31"/>
      <c r="H11" s="47">
        <f>SUM(I11:L11)</f>
        <v>307</v>
      </c>
      <c r="I11" s="31">
        <v>25</v>
      </c>
      <c r="J11" s="31">
        <v>110</v>
      </c>
      <c r="K11" s="31">
        <v>141</v>
      </c>
      <c r="L11" s="31">
        <v>31</v>
      </c>
      <c r="M11" s="47">
        <f>SUM(N11:P11)</f>
        <v>10</v>
      </c>
      <c r="N11" s="31">
        <v>5</v>
      </c>
      <c r="O11" s="31">
        <v>2</v>
      </c>
      <c r="P11" s="31">
        <v>3</v>
      </c>
      <c r="Q11" s="51">
        <f>(H11/D11)*100</f>
        <v>96.845425867507885</v>
      </c>
      <c r="R11" s="51">
        <f>((J11+I11)/D11)*100</f>
        <v>42.586750788643535</v>
      </c>
      <c r="S11" s="32"/>
    </row>
    <row r="12" spans="1:19" s="29" customFormat="1" ht="10.5">
      <c r="A12" s="33" t="s">
        <v>37</v>
      </c>
      <c r="B12" s="47">
        <f>C12+D12</f>
        <v>329</v>
      </c>
      <c r="C12" s="31"/>
      <c r="D12" s="47">
        <f>E12+F12</f>
        <v>329</v>
      </c>
      <c r="E12" s="47">
        <f>G12+H12+M12</f>
        <v>329</v>
      </c>
      <c r="F12" s="31"/>
      <c r="G12" s="31"/>
      <c r="H12" s="47">
        <f t="shared" ref="H12:H30" si="0">SUM(I12:L12)</f>
        <v>329</v>
      </c>
      <c r="I12" s="31">
        <v>69</v>
      </c>
      <c r="J12" s="31">
        <v>107</v>
      </c>
      <c r="K12" s="31">
        <v>142</v>
      </c>
      <c r="L12" s="31">
        <v>11</v>
      </c>
      <c r="M12" s="47">
        <f t="shared" ref="M12:M31" si="1">SUM(N12:P12)</f>
        <v>0</v>
      </c>
      <c r="N12" s="31"/>
      <c r="O12" s="31"/>
      <c r="P12" s="31"/>
      <c r="Q12" s="51">
        <f>(H12/D12)*100</f>
        <v>100</v>
      </c>
      <c r="R12" s="51">
        <f>((J12+I12)/D12)*100</f>
        <v>53.495440729483278</v>
      </c>
      <c r="S12" s="55"/>
    </row>
    <row r="13" spans="1:19" s="29" customFormat="1" ht="10.5">
      <c r="A13" s="33" t="s">
        <v>38</v>
      </c>
      <c r="B13" s="47">
        <f t="shared" ref="B13:B32" si="2">C13+D13</f>
        <v>215</v>
      </c>
      <c r="C13" s="31"/>
      <c r="D13" s="47">
        <f>E13+F13</f>
        <v>215</v>
      </c>
      <c r="E13" s="47">
        <f>G13+H13+M13</f>
        <v>212</v>
      </c>
      <c r="F13" s="31">
        <v>3</v>
      </c>
      <c r="G13" s="31"/>
      <c r="H13" s="47">
        <f>SUM(I13:L13)</f>
        <v>205</v>
      </c>
      <c r="I13" s="31">
        <v>21</v>
      </c>
      <c r="J13" s="31">
        <v>82</v>
      </c>
      <c r="K13" s="31">
        <v>95</v>
      </c>
      <c r="L13" s="31">
        <v>7</v>
      </c>
      <c r="M13" s="47">
        <f t="shared" si="1"/>
        <v>7</v>
      </c>
      <c r="N13" s="31">
        <v>2</v>
      </c>
      <c r="O13" s="31">
        <v>1</v>
      </c>
      <c r="P13" s="31">
        <v>4</v>
      </c>
      <c r="Q13" s="51">
        <f>(H13/D13)*100</f>
        <v>95.348837209302332</v>
      </c>
      <c r="R13" s="51">
        <f>((J13+I13)/D13)*100</f>
        <v>47.906976744186046</v>
      </c>
      <c r="S13" s="32"/>
    </row>
    <row r="14" spans="1:19" s="29" customFormat="1" ht="10.5">
      <c r="A14" s="33" t="s">
        <v>53</v>
      </c>
      <c r="B14" s="47">
        <f t="shared" si="2"/>
        <v>518</v>
      </c>
      <c r="C14" s="31"/>
      <c r="D14" s="47">
        <f t="shared" ref="D14:D29" si="3">E14+F14</f>
        <v>518</v>
      </c>
      <c r="E14" s="47">
        <f t="shared" ref="E14:E29" si="4">G14+H14+M14</f>
        <v>518</v>
      </c>
      <c r="F14" s="31"/>
      <c r="G14" s="31"/>
      <c r="H14" s="47">
        <f t="shared" si="0"/>
        <v>469</v>
      </c>
      <c r="I14" s="31">
        <v>57</v>
      </c>
      <c r="J14" s="31">
        <v>128</v>
      </c>
      <c r="K14" s="31">
        <v>218</v>
      </c>
      <c r="L14" s="31">
        <v>66</v>
      </c>
      <c r="M14" s="47">
        <f t="shared" si="1"/>
        <v>49</v>
      </c>
      <c r="N14" s="31">
        <v>23</v>
      </c>
      <c r="O14" s="31">
        <v>15</v>
      </c>
      <c r="P14" s="31">
        <v>11</v>
      </c>
      <c r="Q14" s="51">
        <f t="shared" ref="Q14:Q32" si="5">(H14/D14)*100</f>
        <v>90.540540540540533</v>
      </c>
      <c r="R14" s="51">
        <f>((J14+I14)/D14)*100</f>
        <v>35.714285714285715</v>
      </c>
      <c r="S14" s="32"/>
    </row>
    <row r="15" spans="1:19" s="29" customFormat="1" ht="19.5" customHeight="1">
      <c r="A15" s="33" t="s">
        <v>54</v>
      </c>
      <c r="B15" s="47">
        <f t="shared" si="2"/>
        <v>368</v>
      </c>
      <c r="C15" s="31">
        <v>1</v>
      </c>
      <c r="D15" s="47">
        <f t="shared" si="3"/>
        <v>367</v>
      </c>
      <c r="E15" s="47">
        <f t="shared" si="4"/>
        <v>363</v>
      </c>
      <c r="F15" s="31">
        <v>4</v>
      </c>
      <c r="G15" s="31">
        <v>1</v>
      </c>
      <c r="H15" s="47">
        <f t="shared" si="0"/>
        <v>360</v>
      </c>
      <c r="I15" s="31">
        <v>40</v>
      </c>
      <c r="J15" s="31">
        <v>115</v>
      </c>
      <c r="K15" s="31">
        <v>154</v>
      </c>
      <c r="L15" s="31">
        <v>51</v>
      </c>
      <c r="M15" s="47">
        <f t="shared" si="1"/>
        <v>2</v>
      </c>
      <c r="N15" s="31">
        <v>2</v>
      </c>
      <c r="O15" s="31"/>
      <c r="P15" s="31"/>
      <c r="Q15" s="51">
        <f>(H15/D15)*100</f>
        <v>98.09264305177112</v>
      </c>
      <c r="R15" s="51">
        <f>((J15+I15)/D15)*100</f>
        <v>42.234332425068125</v>
      </c>
      <c r="S15" s="9"/>
    </row>
    <row r="16" spans="1:19" s="29" customFormat="1" ht="10.5">
      <c r="A16" s="33" t="s">
        <v>35</v>
      </c>
      <c r="B16" s="47">
        <f t="shared" si="2"/>
        <v>227</v>
      </c>
      <c r="C16" s="31">
        <v>1</v>
      </c>
      <c r="D16" s="47">
        <f t="shared" si="3"/>
        <v>226</v>
      </c>
      <c r="E16" s="47">
        <f t="shared" si="4"/>
        <v>226</v>
      </c>
      <c r="F16" s="31"/>
      <c r="G16" s="31"/>
      <c r="H16" s="47">
        <f t="shared" si="0"/>
        <v>224</v>
      </c>
      <c r="I16" s="31">
        <v>15</v>
      </c>
      <c r="J16" s="31">
        <v>63</v>
      </c>
      <c r="K16" s="31">
        <v>114</v>
      </c>
      <c r="L16" s="31">
        <v>32</v>
      </c>
      <c r="M16" s="47">
        <f t="shared" si="1"/>
        <v>2</v>
      </c>
      <c r="N16" s="31">
        <v>2</v>
      </c>
      <c r="O16" s="31"/>
      <c r="P16" s="31"/>
      <c r="Q16" s="51">
        <f>(H16/D16)*100</f>
        <v>99.115044247787608</v>
      </c>
      <c r="R16" s="51">
        <f t="shared" ref="R16:R32" si="6">((J16+I16)/D16)*100</f>
        <v>34.513274336283182</v>
      </c>
      <c r="S16" s="32"/>
    </row>
    <row r="17" spans="1:19" s="29" customFormat="1" ht="10.5">
      <c r="A17" s="33" t="s">
        <v>55</v>
      </c>
      <c r="B17" s="47">
        <f t="shared" si="2"/>
        <v>456</v>
      </c>
      <c r="C17" s="31"/>
      <c r="D17" s="47">
        <f t="shared" si="3"/>
        <v>456</v>
      </c>
      <c r="E17" s="47">
        <f t="shared" si="4"/>
        <v>456</v>
      </c>
      <c r="F17" s="31"/>
      <c r="G17" s="31"/>
      <c r="H17" s="47">
        <f t="shared" si="0"/>
        <v>442</v>
      </c>
      <c r="I17" s="31">
        <v>14</v>
      </c>
      <c r="J17" s="31">
        <v>158</v>
      </c>
      <c r="K17" s="31">
        <v>181</v>
      </c>
      <c r="L17" s="31">
        <v>89</v>
      </c>
      <c r="M17" s="47">
        <f t="shared" si="1"/>
        <v>14</v>
      </c>
      <c r="N17" s="31">
        <v>13</v>
      </c>
      <c r="O17" s="31">
        <v>1</v>
      </c>
      <c r="P17" s="31"/>
      <c r="Q17" s="51">
        <f t="shared" si="5"/>
        <v>96.929824561403507</v>
      </c>
      <c r="R17" s="51">
        <f t="shared" si="6"/>
        <v>37.719298245614034</v>
      </c>
      <c r="S17" s="32"/>
    </row>
    <row r="18" spans="1:19" s="29" customFormat="1" ht="10.5">
      <c r="A18" s="33" t="s">
        <v>50</v>
      </c>
      <c r="B18" s="47">
        <f t="shared" si="2"/>
        <v>221</v>
      </c>
      <c r="C18" s="31"/>
      <c r="D18" s="47">
        <f t="shared" si="3"/>
        <v>221</v>
      </c>
      <c r="E18" s="47">
        <f t="shared" si="4"/>
        <v>221</v>
      </c>
      <c r="F18" s="31"/>
      <c r="G18" s="31"/>
      <c r="H18" s="47">
        <f t="shared" si="0"/>
        <v>207</v>
      </c>
      <c r="I18" s="31">
        <v>9</v>
      </c>
      <c r="J18" s="31">
        <v>76</v>
      </c>
      <c r="K18" s="31">
        <v>84</v>
      </c>
      <c r="L18" s="31">
        <v>38</v>
      </c>
      <c r="M18" s="47">
        <f t="shared" si="1"/>
        <v>14</v>
      </c>
      <c r="N18" s="31">
        <v>4</v>
      </c>
      <c r="O18" s="31">
        <v>0</v>
      </c>
      <c r="P18" s="31">
        <v>10</v>
      </c>
      <c r="Q18" s="51">
        <f>(H18/D18)*100</f>
        <v>93.665158371040718</v>
      </c>
      <c r="R18" s="51">
        <f>((J18+I18)/D18)*100</f>
        <v>38.461538461538467</v>
      </c>
      <c r="S18" s="32"/>
    </row>
    <row r="19" spans="1:19" s="29" customFormat="1" ht="10.5">
      <c r="A19" s="33" t="s">
        <v>33</v>
      </c>
      <c r="B19" s="47">
        <f t="shared" si="2"/>
        <v>227</v>
      </c>
      <c r="C19" s="31"/>
      <c r="D19" s="47">
        <f t="shared" si="3"/>
        <v>227</v>
      </c>
      <c r="E19" s="47">
        <f t="shared" si="4"/>
        <v>227</v>
      </c>
      <c r="F19" s="31"/>
      <c r="G19" s="31"/>
      <c r="H19" s="47">
        <f t="shared" si="0"/>
        <v>226</v>
      </c>
      <c r="I19" s="31">
        <v>29</v>
      </c>
      <c r="J19" s="31">
        <v>66</v>
      </c>
      <c r="K19" s="31">
        <v>99</v>
      </c>
      <c r="L19" s="31">
        <v>32</v>
      </c>
      <c r="M19" s="47">
        <f t="shared" si="1"/>
        <v>1</v>
      </c>
      <c r="N19" s="31"/>
      <c r="O19" s="31"/>
      <c r="P19" s="31">
        <v>1</v>
      </c>
      <c r="Q19" s="51">
        <f t="shared" si="5"/>
        <v>99.559471365638757</v>
      </c>
      <c r="R19" s="51">
        <f t="shared" si="6"/>
        <v>41.85022026431718</v>
      </c>
      <c r="S19" s="32"/>
    </row>
    <row r="20" spans="1:19" s="29" customFormat="1" ht="10.5">
      <c r="A20" s="33" t="s">
        <v>27</v>
      </c>
      <c r="B20" s="47">
        <f t="shared" si="2"/>
        <v>381</v>
      </c>
      <c r="C20" s="31">
        <v>2</v>
      </c>
      <c r="D20" s="47">
        <f t="shared" si="3"/>
        <v>379</v>
      </c>
      <c r="E20" s="47">
        <f t="shared" si="4"/>
        <v>372</v>
      </c>
      <c r="F20" s="31">
        <v>7</v>
      </c>
      <c r="G20" s="31">
        <v>1</v>
      </c>
      <c r="H20" s="47">
        <f t="shared" si="0"/>
        <v>370</v>
      </c>
      <c r="I20" s="31">
        <v>47</v>
      </c>
      <c r="J20" s="31">
        <v>117</v>
      </c>
      <c r="K20" s="31">
        <v>167</v>
      </c>
      <c r="L20" s="31">
        <v>39</v>
      </c>
      <c r="M20" s="47">
        <f t="shared" si="1"/>
        <v>1</v>
      </c>
      <c r="N20" s="31">
        <v>1</v>
      </c>
      <c r="O20" s="31"/>
      <c r="P20" s="31"/>
      <c r="Q20" s="51">
        <f t="shared" si="5"/>
        <v>97.625329815303431</v>
      </c>
      <c r="R20" s="51">
        <f t="shared" si="6"/>
        <v>43.271767810026383</v>
      </c>
      <c r="S20" s="32"/>
    </row>
    <row r="21" spans="1:19" s="29" customFormat="1" ht="10.5">
      <c r="A21" s="33" t="s">
        <v>25</v>
      </c>
      <c r="B21" s="47">
        <f t="shared" si="2"/>
        <v>1040</v>
      </c>
      <c r="C21" s="31">
        <v>2</v>
      </c>
      <c r="D21" s="47">
        <f t="shared" si="3"/>
        <v>1038</v>
      </c>
      <c r="E21" s="47">
        <f t="shared" si="4"/>
        <v>1027</v>
      </c>
      <c r="F21" s="31">
        <v>11</v>
      </c>
      <c r="G21" s="31">
        <v>6</v>
      </c>
      <c r="H21" s="47">
        <f t="shared" si="0"/>
        <v>983</v>
      </c>
      <c r="I21" s="31">
        <v>151</v>
      </c>
      <c r="J21" s="31">
        <v>383</v>
      </c>
      <c r="K21" s="31">
        <v>295</v>
      </c>
      <c r="L21" s="31">
        <v>154</v>
      </c>
      <c r="M21" s="47">
        <f t="shared" si="1"/>
        <v>38</v>
      </c>
      <c r="N21" s="31">
        <v>34</v>
      </c>
      <c r="O21" s="31">
        <v>4</v>
      </c>
      <c r="P21" s="31"/>
      <c r="Q21" s="51">
        <f t="shared" si="5"/>
        <v>94.701348747591524</v>
      </c>
      <c r="R21" s="51">
        <f t="shared" si="6"/>
        <v>51.445086705202314</v>
      </c>
      <c r="S21" s="32"/>
    </row>
    <row r="22" spans="1:19" s="29" customFormat="1" ht="10.5">
      <c r="A22" s="33" t="s">
        <v>56</v>
      </c>
      <c r="B22" s="47">
        <f t="shared" si="2"/>
        <v>289</v>
      </c>
      <c r="C22" s="31">
        <v>1</v>
      </c>
      <c r="D22" s="47">
        <f t="shared" si="3"/>
        <v>288</v>
      </c>
      <c r="E22" s="47">
        <f t="shared" si="4"/>
        <v>288</v>
      </c>
      <c r="F22" s="31"/>
      <c r="G22" s="31"/>
      <c r="H22" s="47">
        <f t="shared" si="0"/>
        <v>217</v>
      </c>
      <c r="I22" s="31">
        <v>37</v>
      </c>
      <c r="J22" s="31">
        <v>67</v>
      </c>
      <c r="K22" s="31">
        <v>100</v>
      </c>
      <c r="L22" s="31">
        <v>13</v>
      </c>
      <c r="M22" s="47">
        <f t="shared" si="1"/>
        <v>71</v>
      </c>
      <c r="N22" s="31">
        <v>28</v>
      </c>
      <c r="O22" s="31">
        <v>12</v>
      </c>
      <c r="P22" s="31">
        <v>31</v>
      </c>
      <c r="Q22" s="51">
        <f t="shared" si="5"/>
        <v>75.347222222222214</v>
      </c>
      <c r="R22" s="51">
        <f t="shared" si="6"/>
        <v>36.111111111111107</v>
      </c>
      <c r="S22" s="32"/>
    </row>
    <row r="23" spans="1:19" s="29" customFormat="1" ht="21">
      <c r="A23" s="33" t="s">
        <v>57</v>
      </c>
      <c r="B23" s="47">
        <f t="shared" si="2"/>
        <v>114</v>
      </c>
      <c r="C23" s="31"/>
      <c r="D23" s="47">
        <f t="shared" si="3"/>
        <v>114</v>
      </c>
      <c r="E23" s="47">
        <f t="shared" si="4"/>
        <v>114</v>
      </c>
      <c r="F23" s="31"/>
      <c r="G23" s="31"/>
      <c r="H23" s="47">
        <f t="shared" si="0"/>
        <v>110</v>
      </c>
      <c r="I23" s="31">
        <v>10</v>
      </c>
      <c r="J23" s="31">
        <v>43</v>
      </c>
      <c r="K23" s="31">
        <v>45</v>
      </c>
      <c r="L23" s="31">
        <v>12</v>
      </c>
      <c r="M23" s="47">
        <f t="shared" si="1"/>
        <v>4</v>
      </c>
      <c r="N23" s="31"/>
      <c r="O23" s="31"/>
      <c r="P23" s="31">
        <v>4</v>
      </c>
      <c r="Q23" s="51">
        <f t="shared" si="5"/>
        <v>96.491228070175438</v>
      </c>
      <c r="R23" s="51">
        <f t="shared" si="6"/>
        <v>46.491228070175438</v>
      </c>
      <c r="S23" s="32"/>
    </row>
    <row r="24" spans="1:19" s="29" customFormat="1" ht="10.5">
      <c r="A24" s="33" t="s">
        <v>26</v>
      </c>
      <c r="B24" s="47">
        <f t="shared" si="2"/>
        <v>404</v>
      </c>
      <c r="C24" s="31">
        <v>1</v>
      </c>
      <c r="D24" s="47">
        <f t="shared" si="3"/>
        <v>403</v>
      </c>
      <c r="E24" s="47">
        <f t="shared" si="4"/>
        <v>400</v>
      </c>
      <c r="F24" s="31">
        <v>3</v>
      </c>
      <c r="G24" s="31"/>
      <c r="H24" s="47">
        <f t="shared" si="0"/>
        <v>400</v>
      </c>
      <c r="I24" s="31">
        <v>14</v>
      </c>
      <c r="J24" s="31">
        <v>111</v>
      </c>
      <c r="K24" s="31">
        <v>156</v>
      </c>
      <c r="L24" s="31">
        <v>119</v>
      </c>
      <c r="M24" s="47">
        <f t="shared" si="1"/>
        <v>0</v>
      </c>
      <c r="N24" s="31"/>
      <c r="O24" s="31"/>
      <c r="P24" s="31"/>
      <c r="Q24" s="51">
        <f t="shared" si="5"/>
        <v>99.255583126550874</v>
      </c>
      <c r="R24" s="51">
        <f t="shared" si="6"/>
        <v>31.017369727047146</v>
      </c>
      <c r="S24" s="32"/>
    </row>
    <row r="25" spans="1:19" s="29" customFormat="1" ht="10.5">
      <c r="A25" s="33" t="s">
        <v>36</v>
      </c>
      <c r="B25" s="47">
        <f t="shared" si="2"/>
        <v>499</v>
      </c>
      <c r="C25" s="31"/>
      <c r="D25" s="47">
        <f t="shared" si="3"/>
        <v>499</v>
      </c>
      <c r="E25" s="47">
        <f t="shared" si="4"/>
        <v>486</v>
      </c>
      <c r="F25" s="31">
        <v>13</v>
      </c>
      <c r="G25" s="31"/>
      <c r="H25" s="47">
        <f t="shared" si="0"/>
        <v>486</v>
      </c>
      <c r="I25" s="31">
        <v>50</v>
      </c>
      <c r="J25" s="31">
        <v>154</v>
      </c>
      <c r="K25" s="31">
        <v>219</v>
      </c>
      <c r="L25" s="31">
        <v>63</v>
      </c>
      <c r="M25" s="47">
        <f t="shared" si="1"/>
        <v>0</v>
      </c>
      <c r="N25" s="31"/>
      <c r="O25" s="31"/>
      <c r="P25" s="31"/>
      <c r="Q25" s="51">
        <f t="shared" si="5"/>
        <v>97.394789579158314</v>
      </c>
      <c r="R25" s="51">
        <f t="shared" si="6"/>
        <v>40.881763527054112</v>
      </c>
      <c r="S25" s="32"/>
    </row>
    <row r="26" spans="1:19" s="29" customFormat="1" ht="21">
      <c r="A26" s="33" t="s">
        <v>58</v>
      </c>
      <c r="B26" s="47">
        <f t="shared" si="2"/>
        <v>275</v>
      </c>
      <c r="C26" s="31"/>
      <c r="D26" s="47">
        <f t="shared" si="3"/>
        <v>275</v>
      </c>
      <c r="E26" s="47">
        <f t="shared" si="4"/>
        <v>275</v>
      </c>
      <c r="F26" s="31"/>
      <c r="G26" s="31"/>
      <c r="H26" s="47">
        <f t="shared" si="0"/>
        <v>260</v>
      </c>
      <c r="I26" s="31">
        <v>20</v>
      </c>
      <c r="J26" s="31">
        <v>77</v>
      </c>
      <c r="K26" s="31">
        <v>98</v>
      </c>
      <c r="L26" s="31">
        <v>65</v>
      </c>
      <c r="M26" s="47">
        <f t="shared" si="1"/>
        <v>15</v>
      </c>
      <c r="N26" s="31">
        <v>6</v>
      </c>
      <c r="O26" s="31">
        <v>3</v>
      </c>
      <c r="P26" s="31">
        <v>6</v>
      </c>
      <c r="Q26" s="51">
        <f t="shared" si="5"/>
        <v>94.545454545454547</v>
      </c>
      <c r="R26" s="51">
        <f t="shared" si="6"/>
        <v>35.272727272727273</v>
      </c>
      <c r="S26" s="32"/>
    </row>
    <row r="27" spans="1:19" s="29" customFormat="1" ht="10.5">
      <c r="A27" s="33" t="s">
        <v>29</v>
      </c>
      <c r="B27" s="47">
        <f t="shared" si="2"/>
        <v>575</v>
      </c>
      <c r="C27" s="31"/>
      <c r="D27" s="47">
        <f t="shared" si="3"/>
        <v>575</v>
      </c>
      <c r="E27" s="47">
        <f t="shared" si="4"/>
        <v>550</v>
      </c>
      <c r="F27" s="31">
        <v>25</v>
      </c>
      <c r="G27" s="31">
        <v>9</v>
      </c>
      <c r="H27" s="47">
        <f t="shared" si="0"/>
        <v>537</v>
      </c>
      <c r="I27" s="31">
        <v>100</v>
      </c>
      <c r="J27" s="31">
        <v>258</v>
      </c>
      <c r="K27" s="31">
        <v>157</v>
      </c>
      <c r="L27" s="31">
        <v>22</v>
      </c>
      <c r="M27" s="47">
        <f t="shared" si="1"/>
        <v>4</v>
      </c>
      <c r="N27" s="31">
        <v>1</v>
      </c>
      <c r="O27" s="31">
        <v>3</v>
      </c>
      <c r="P27" s="31"/>
      <c r="Q27" s="51">
        <f t="shared" si="5"/>
        <v>93.391304347826093</v>
      </c>
      <c r="R27" s="51">
        <f t="shared" si="6"/>
        <v>62.260869565217391</v>
      </c>
      <c r="S27" s="32"/>
    </row>
    <row r="28" spans="1:19" s="29" customFormat="1" ht="10.5">
      <c r="A28" s="33" t="s">
        <v>28</v>
      </c>
      <c r="B28" s="47">
        <f t="shared" si="2"/>
        <v>502</v>
      </c>
      <c r="C28" s="31"/>
      <c r="D28" s="47">
        <f t="shared" si="3"/>
        <v>502</v>
      </c>
      <c r="E28" s="47">
        <f t="shared" si="4"/>
        <v>502</v>
      </c>
      <c r="F28" s="31"/>
      <c r="G28" s="31"/>
      <c r="H28" s="47">
        <f t="shared" si="0"/>
        <v>363</v>
      </c>
      <c r="I28" s="31">
        <v>32</v>
      </c>
      <c r="J28" s="31">
        <v>137</v>
      </c>
      <c r="K28" s="31">
        <v>167</v>
      </c>
      <c r="L28" s="31">
        <v>27</v>
      </c>
      <c r="M28" s="47">
        <f t="shared" si="1"/>
        <v>139</v>
      </c>
      <c r="N28" s="31">
        <v>57</v>
      </c>
      <c r="O28" s="31">
        <v>54</v>
      </c>
      <c r="P28" s="31">
        <v>28</v>
      </c>
      <c r="Q28" s="51">
        <f t="shared" si="5"/>
        <v>72.310756972111562</v>
      </c>
      <c r="R28" s="51">
        <f t="shared" si="6"/>
        <v>33.665338645418323</v>
      </c>
      <c r="S28" s="32"/>
    </row>
    <row r="29" spans="1:19" s="29" customFormat="1" ht="10.5">
      <c r="A29" s="33" t="s">
        <v>32</v>
      </c>
      <c r="B29" s="47">
        <f t="shared" si="2"/>
        <v>291</v>
      </c>
      <c r="C29" s="31">
        <v>1</v>
      </c>
      <c r="D29" s="47">
        <f t="shared" si="3"/>
        <v>290</v>
      </c>
      <c r="E29" s="47">
        <f t="shared" si="4"/>
        <v>287</v>
      </c>
      <c r="F29" s="31">
        <v>3</v>
      </c>
      <c r="G29" s="31"/>
      <c r="H29" s="47">
        <f t="shared" si="0"/>
        <v>286</v>
      </c>
      <c r="I29" s="31">
        <v>20</v>
      </c>
      <c r="J29" s="31">
        <v>115</v>
      </c>
      <c r="K29" s="31">
        <v>89</v>
      </c>
      <c r="L29" s="31">
        <v>62</v>
      </c>
      <c r="M29" s="47">
        <f t="shared" si="1"/>
        <v>1</v>
      </c>
      <c r="N29" s="31">
        <v>1</v>
      </c>
      <c r="O29" s="31"/>
      <c r="P29" s="31"/>
      <c r="Q29" s="51">
        <f t="shared" si="5"/>
        <v>98.620689655172413</v>
      </c>
      <c r="R29" s="51">
        <f t="shared" si="6"/>
        <v>46.551724137931032</v>
      </c>
      <c r="S29" s="32"/>
    </row>
    <row r="30" spans="1:19" s="29" customFormat="1" ht="10.5">
      <c r="A30" s="33" t="s">
        <v>34</v>
      </c>
      <c r="B30" s="47">
        <f t="shared" si="2"/>
        <v>351</v>
      </c>
      <c r="C30" s="31">
        <v>4</v>
      </c>
      <c r="D30" s="47">
        <f>E30+F30</f>
        <v>347</v>
      </c>
      <c r="E30" s="47">
        <f>G30+H30+M30</f>
        <v>347</v>
      </c>
      <c r="F30" s="31"/>
      <c r="G30" s="31">
        <v>1</v>
      </c>
      <c r="H30" s="47">
        <f t="shared" si="0"/>
        <v>334</v>
      </c>
      <c r="I30" s="31">
        <v>52</v>
      </c>
      <c r="J30" s="31">
        <v>75</v>
      </c>
      <c r="K30" s="31">
        <v>170</v>
      </c>
      <c r="L30" s="31">
        <v>37</v>
      </c>
      <c r="M30" s="47">
        <f t="shared" si="1"/>
        <v>12</v>
      </c>
      <c r="N30" s="31">
        <v>8</v>
      </c>
      <c r="O30" s="31">
        <v>4</v>
      </c>
      <c r="P30" s="31"/>
      <c r="Q30" s="51">
        <f t="shared" si="5"/>
        <v>96.253602305475511</v>
      </c>
      <c r="R30" s="51">
        <f t="shared" si="6"/>
        <v>36.599423631123919</v>
      </c>
      <c r="S30" s="32"/>
    </row>
    <row r="31" spans="1:19" s="29" customFormat="1" ht="12.75" customHeight="1">
      <c r="A31" s="33" t="s">
        <v>30</v>
      </c>
      <c r="B31" s="47">
        <f t="shared" si="2"/>
        <v>364</v>
      </c>
      <c r="C31" s="31">
        <v>3</v>
      </c>
      <c r="D31" s="47">
        <f>E31+F31</f>
        <v>361</v>
      </c>
      <c r="E31" s="47">
        <f>G31+H31+M31</f>
        <v>357</v>
      </c>
      <c r="F31" s="31">
        <v>4</v>
      </c>
      <c r="G31" s="31">
        <v>8</v>
      </c>
      <c r="H31" s="47">
        <f>SUM(I31:L31)</f>
        <v>326</v>
      </c>
      <c r="I31" s="31">
        <v>23</v>
      </c>
      <c r="J31" s="31">
        <v>128</v>
      </c>
      <c r="K31" s="31">
        <v>143</v>
      </c>
      <c r="L31" s="31">
        <v>32</v>
      </c>
      <c r="M31" s="47">
        <f t="shared" si="1"/>
        <v>23</v>
      </c>
      <c r="N31" s="31">
        <v>13</v>
      </c>
      <c r="O31" s="31">
        <v>6</v>
      </c>
      <c r="P31" s="31">
        <v>4</v>
      </c>
      <c r="Q31" s="51">
        <f t="shared" si="5"/>
        <v>90.304709141274245</v>
      </c>
      <c r="R31" s="51">
        <f t="shared" si="6"/>
        <v>41.828254847645432</v>
      </c>
      <c r="S31" s="32"/>
    </row>
    <row r="32" spans="1:19" s="29" customFormat="1" ht="10.5">
      <c r="A32" s="34" t="s">
        <v>39</v>
      </c>
      <c r="B32" s="48">
        <f t="shared" si="2"/>
        <v>7963</v>
      </c>
      <c r="C32" s="49">
        <f t="shared" ref="C32:P32" si="7">SUM(C11:C31)</f>
        <v>16</v>
      </c>
      <c r="D32" s="49">
        <f t="shared" si="7"/>
        <v>7947</v>
      </c>
      <c r="E32" s="49">
        <f t="shared" si="7"/>
        <v>7874</v>
      </c>
      <c r="F32" s="49">
        <f t="shared" si="7"/>
        <v>73</v>
      </c>
      <c r="G32" s="49">
        <f t="shared" si="7"/>
        <v>26</v>
      </c>
      <c r="H32" s="49">
        <f t="shared" si="7"/>
        <v>7441</v>
      </c>
      <c r="I32" s="49">
        <f t="shared" si="7"/>
        <v>835</v>
      </c>
      <c r="J32" s="49">
        <f t="shared" si="7"/>
        <v>2570</v>
      </c>
      <c r="K32" s="49">
        <f t="shared" si="7"/>
        <v>3034</v>
      </c>
      <c r="L32" s="49">
        <f t="shared" si="7"/>
        <v>1002</v>
      </c>
      <c r="M32" s="49">
        <f t="shared" si="7"/>
        <v>407</v>
      </c>
      <c r="N32" s="49">
        <f t="shared" si="7"/>
        <v>200</v>
      </c>
      <c r="O32" s="49">
        <f t="shared" si="7"/>
        <v>105</v>
      </c>
      <c r="P32" s="49">
        <f t="shared" si="7"/>
        <v>102</v>
      </c>
      <c r="Q32" s="52">
        <f t="shared" si="5"/>
        <v>93.632817415376863</v>
      </c>
      <c r="R32" s="52">
        <f t="shared" si="6"/>
        <v>42.846357115892793</v>
      </c>
      <c r="S32" s="55"/>
    </row>
    <row r="33" spans="1:20" s="29" customFormat="1" ht="10.5">
      <c r="A33" s="35" t="s">
        <v>40</v>
      </c>
      <c r="B33" s="53"/>
      <c r="C33" s="53"/>
      <c r="D33" s="50">
        <f>(D32/B32)*100</f>
        <v>99.79907070199674</v>
      </c>
      <c r="E33" s="50">
        <f>(E32/D32)*100</f>
        <v>99.081414370202594</v>
      </c>
      <c r="F33" s="50">
        <f>(F32/D32)*100</f>
        <v>0.91858562979740788</v>
      </c>
      <c r="G33" s="50">
        <f>(G32/D32)*100</f>
        <v>0.32716748458537809</v>
      </c>
      <c r="H33" s="50">
        <f>(H32/D32)*100</f>
        <v>93.632817415376863</v>
      </c>
      <c r="I33" s="50">
        <f>(I32/D32)*100</f>
        <v>10.507109601107336</v>
      </c>
      <c r="J33" s="50">
        <f>(J32/D32)*100</f>
        <v>32.339247514785455</v>
      </c>
      <c r="K33" s="50">
        <f>(K32/D32)*100</f>
        <v>38.177928778155277</v>
      </c>
      <c r="L33" s="50">
        <f>L32/D32*100</f>
        <v>12.608531521328803</v>
      </c>
      <c r="M33" s="50">
        <f>(M32/D32)*100</f>
        <v>5.1214294702403418</v>
      </c>
      <c r="N33" s="50">
        <f>(N32/D32)*100</f>
        <v>2.5166729583490626</v>
      </c>
      <c r="O33" s="50">
        <f>(O32/D32)*100</f>
        <v>1.3212533031332578</v>
      </c>
      <c r="P33" s="50">
        <f>(P32/D32)*100</f>
        <v>1.2835032087580218</v>
      </c>
      <c r="Q33" s="36"/>
      <c r="R33" s="36"/>
      <c r="S33" s="32"/>
    </row>
    <row r="34" spans="1:20" s="29" customFormat="1" ht="1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20" s="29" customFormat="1" ht="10.5">
      <c r="A35" s="1"/>
      <c r="B35" s="70" t="s">
        <v>41</v>
      </c>
      <c r="C35" s="70"/>
      <c r="D35" s="70"/>
      <c r="E35" s="70"/>
      <c r="F35" s="1"/>
      <c r="G35" s="1"/>
      <c r="H35" s="1"/>
      <c r="I35" s="1"/>
      <c r="J35" s="1"/>
      <c r="K35" s="70" t="s">
        <v>42</v>
      </c>
      <c r="L35" s="70"/>
      <c r="M35" s="70"/>
      <c r="N35" s="70"/>
      <c r="O35" s="1"/>
      <c r="P35" s="1"/>
      <c r="Q35" s="1"/>
      <c r="R35" s="1"/>
      <c r="S35" s="1"/>
      <c r="T35" s="37"/>
    </row>
    <row r="36" spans="1:20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1"/>
    </row>
    <row r="37" spans="1:2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20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2"/>
    </row>
    <row r="39" spans="1:20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2"/>
    </row>
    <row r="40" spans="1:20">
      <c r="A40" s="38"/>
      <c r="B40" s="67" t="s">
        <v>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12"/>
    </row>
    <row r="41" spans="1:20">
      <c r="A41" s="38"/>
      <c r="B41" s="67" t="s">
        <v>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12"/>
    </row>
    <row r="42" spans="1:20">
      <c r="A42" s="64" t="s">
        <v>59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12"/>
    </row>
    <row r="43" spans="1:20" ht="15" customHeight="1">
      <c r="A43" s="1"/>
      <c r="B43" s="10"/>
      <c r="C43" s="21"/>
      <c r="D43" s="21"/>
      <c r="E43" s="21"/>
      <c r="F43" s="21"/>
      <c r="G43" s="61" t="s">
        <v>64</v>
      </c>
      <c r="H43" s="65"/>
      <c r="I43" s="65"/>
      <c r="J43" s="65"/>
      <c r="K43" s="65"/>
      <c r="L43" s="65"/>
      <c r="M43" s="10"/>
      <c r="N43" s="10"/>
      <c r="O43" s="10"/>
      <c r="P43" s="10"/>
      <c r="Q43" s="10"/>
      <c r="R43" s="10"/>
      <c r="S43" s="10"/>
      <c r="T43" s="12"/>
    </row>
    <row r="44" spans="1:20" ht="12" customHeight="1">
      <c r="A44" s="10"/>
      <c r="B44" s="10"/>
      <c r="C44" s="65" t="s">
        <v>43</v>
      </c>
      <c r="D44" s="65"/>
      <c r="E44" s="21"/>
      <c r="F44" s="27"/>
      <c r="G44" s="27"/>
      <c r="H44" s="27"/>
      <c r="I44" s="27"/>
      <c r="J44" s="27"/>
      <c r="K44" s="27"/>
      <c r="L44" s="27"/>
      <c r="M44" s="27"/>
      <c r="N44" s="27"/>
      <c r="O44" s="66" t="s">
        <v>51</v>
      </c>
      <c r="P44" s="61"/>
      <c r="Q44" s="61"/>
      <c r="R44" s="61"/>
      <c r="S44" s="61"/>
      <c r="T44" s="12"/>
    </row>
    <row r="45" spans="1:20" s="29" customFormat="1" ht="10.5">
      <c r="A45" s="56" t="s">
        <v>4</v>
      </c>
      <c r="B45" s="56" t="s">
        <v>5</v>
      </c>
      <c r="C45" s="56" t="s">
        <v>6</v>
      </c>
      <c r="D45" s="56" t="s">
        <v>7</v>
      </c>
      <c r="E45" s="56" t="s">
        <v>8</v>
      </c>
      <c r="F45" s="62" t="s">
        <v>9</v>
      </c>
      <c r="G45" s="63" t="s">
        <v>10</v>
      </c>
      <c r="H45" s="56" t="s">
        <v>11</v>
      </c>
      <c r="I45" s="56"/>
      <c r="J45" s="56"/>
      <c r="K45" s="56"/>
      <c r="L45" s="56"/>
      <c r="M45" s="60" t="s">
        <v>12</v>
      </c>
      <c r="N45" s="60"/>
      <c r="O45" s="60"/>
      <c r="P45" s="60"/>
      <c r="Q45" s="56" t="s">
        <v>13</v>
      </c>
      <c r="R45" s="56" t="s">
        <v>44</v>
      </c>
      <c r="S45" s="59" t="s">
        <v>15</v>
      </c>
      <c r="T45" s="12"/>
    </row>
    <row r="46" spans="1:20" s="29" customFormat="1" ht="52.5">
      <c r="A46" s="56"/>
      <c r="B46" s="58"/>
      <c r="C46" s="56"/>
      <c r="D46" s="56"/>
      <c r="E46" s="56"/>
      <c r="F46" s="62"/>
      <c r="G46" s="63"/>
      <c r="H46" s="3" t="s">
        <v>16</v>
      </c>
      <c r="I46" s="3" t="s">
        <v>17</v>
      </c>
      <c r="J46" s="3" t="s">
        <v>18</v>
      </c>
      <c r="K46" s="3" t="s">
        <v>19</v>
      </c>
      <c r="L46" s="3" t="s">
        <v>20</v>
      </c>
      <c r="M46" s="3" t="s">
        <v>21</v>
      </c>
      <c r="N46" s="3" t="s">
        <v>22</v>
      </c>
      <c r="O46" s="3" t="s">
        <v>23</v>
      </c>
      <c r="P46" s="3" t="s">
        <v>24</v>
      </c>
      <c r="Q46" s="57"/>
      <c r="R46" s="58"/>
      <c r="S46" s="59"/>
      <c r="T46" s="12"/>
    </row>
    <row r="47" spans="1:20" ht="13.7" customHeight="1">
      <c r="A47" s="22">
        <v>1</v>
      </c>
      <c r="B47" s="23">
        <v>2</v>
      </c>
      <c r="C47" s="22">
        <v>3</v>
      </c>
      <c r="D47" s="22">
        <v>4</v>
      </c>
      <c r="E47" s="22">
        <v>5</v>
      </c>
      <c r="F47" s="22">
        <v>6</v>
      </c>
      <c r="G47" s="22">
        <v>7</v>
      </c>
      <c r="H47" s="22">
        <v>8</v>
      </c>
      <c r="I47" s="22">
        <v>9</v>
      </c>
      <c r="J47" s="22">
        <v>10</v>
      </c>
      <c r="K47" s="22">
        <v>11</v>
      </c>
      <c r="L47" s="22">
        <v>12</v>
      </c>
      <c r="M47" s="22">
        <v>13</v>
      </c>
      <c r="N47" s="22">
        <v>14</v>
      </c>
      <c r="O47" s="22">
        <v>15</v>
      </c>
      <c r="P47" s="22">
        <v>16</v>
      </c>
      <c r="Q47" s="22">
        <v>17</v>
      </c>
      <c r="R47" s="23">
        <v>18</v>
      </c>
      <c r="S47" s="24">
        <v>19</v>
      </c>
      <c r="T47" s="12"/>
    </row>
    <row r="48" spans="1:20" ht="13.7" customHeight="1">
      <c r="A48" s="30" t="s">
        <v>31</v>
      </c>
      <c r="B48" s="39">
        <f>C48+D48</f>
        <v>95</v>
      </c>
      <c r="C48" s="16"/>
      <c r="D48" s="39">
        <f>E48+F48</f>
        <v>95</v>
      </c>
      <c r="E48" s="39">
        <f>G48+H48+M48</f>
        <v>95</v>
      </c>
      <c r="F48" s="15"/>
      <c r="G48" s="15"/>
      <c r="H48" s="39">
        <f>SUM(I48:L48)</f>
        <v>91</v>
      </c>
      <c r="I48" s="15">
        <v>2</v>
      </c>
      <c r="J48" s="15">
        <v>22</v>
      </c>
      <c r="K48" s="15">
        <v>43</v>
      </c>
      <c r="L48" s="15">
        <v>24</v>
      </c>
      <c r="M48" s="39">
        <f>N48+O48+P48</f>
        <v>4</v>
      </c>
      <c r="N48" s="15"/>
      <c r="O48" s="15">
        <v>1</v>
      </c>
      <c r="P48" s="15">
        <v>3</v>
      </c>
      <c r="Q48" s="43">
        <f t="shared" ref="Q48:Q69" si="8">(H48/D48)*100</f>
        <v>95.78947368421052</v>
      </c>
      <c r="R48" s="43">
        <f t="shared" ref="R48:R69" si="9">((J48+I48)/D48)*100</f>
        <v>25.263157894736842</v>
      </c>
      <c r="S48" s="7"/>
      <c r="T48" s="12"/>
    </row>
    <row r="49" spans="1:20" ht="13.7" customHeight="1">
      <c r="A49" s="33" t="s">
        <v>37</v>
      </c>
      <c r="B49" s="39">
        <f t="shared" ref="B49:B69" si="10">C49+D49</f>
        <v>67</v>
      </c>
      <c r="C49" s="6"/>
      <c r="D49" s="39">
        <f t="shared" ref="D49:D68" si="11">E49+F49</f>
        <v>67</v>
      </c>
      <c r="E49" s="39">
        <f t="shared" ref="E49:E68" si="12">G49+H49+M49</f>
        <v>67</v>
      </c>
      <c r="F49" s="6"/>
      <c r="G49" s="6"/>
      <c r="H49" s="39">
        <f>SUM(I49:L49)</f>
        <v>67</v>
      </c>
      <c r="I49" s="6">
        <v>5</v>
      </c>
      <c r="J49" s="6">
        <v>23</v>
      </c>
      <c r="K49" s="6">
        <v>38</v>
      </c>
      <c r="L49" s="6">
        <v>1</v>
      </c>
      <c r="M49" s="39">
        <f t="shared" ref="M49:M68" si="13">N49+O49+P49</f>
        <v>0</v>
      </c>
      <c r="N49" s="6"/>
      <c r="O49" s="6"/>
      <c r="P49" s="6"/>
      <c r="Q49" s="43">
        <f t="shared" si="8"/>
        <v>100</v>
      </c>
      <c r="R49" s="43">
        <f t="shared" si="9"/>
        <v>41.791044776119399</v>
      </c>
      <c r="S49" s="7"/>
      <c r="T49" s="12"/>
    </row>
    <row r="50" spans="1:20" ht="13.7" customHeight="1">
      <c r="A50" s="33" t="s">
        <v>38</v>
      </c>
      <c r="B50" s="39">
        <f t="shared" si="10"/>
        <v>44</v>
      </c>
      <c r="C50" s="6"/>
      <c r="D50" s="39">
        <f>E50+F50</f>
        <v>44</v>
      </c>
      <c r="E50" s="39">
        <f>G50+H50+M50</f>
        <v>44</v>
      </c>
      <c r="F50" s="6"/>
      <c r="G50" s="6"/>
      <c r="H50" s="39">
        <f>I50+J50+K50+L50</f>
        <v>40</v>
      </c>
      <c r="I50" s="6">
        <v>3</v>
      </c>
      <c r="J50" s="6">
        <v>24</v>
      </c>
      <c r="K50" s="6">
        <v>11</v>
      </c>
      <c r="L50" s="6">
        <v>2</v>
      </c>
      <c r="M50" s="39">
        <f t="shared" si="13"/>
        <v>4</v>
      </c>
      <c r="N50" s="6">
        <v>1</v>
      </c>
      <c r="O50" s="6">
        <v>1</v>
      </c>
      <c r="P50" s="6">
        <v>2</v>
      </c>
      <c r="Q50" s="43">
        <f t="shared" si="8"/>
        <v>90.909090909090907</v>
      </c>
      <c r="R50" s="43">
        <f t="shared" si="9"/>
        <v>61.363636363636367</v>
      </c>
      <c r="S50" s="7"/>
      <c r="T50" s="12"/>
    </row>
    <row r="51" spans="1:20" ht="13.7" customHeight="1">
      <c r="A51" s="33" t="s">
        <v>53</v>
      </c>
      <c r="B51" s="39">
        <f t="shared" si="10"/>
        <v>70</v>
      </c>
      <c r="C51" s="6"/>
      <c r="D51" s="39">
        <f t="shared" si="11"/>
        <v>70</v>
      </c>
      <c r="E51" s="39">
        <f t="shared" si="12"/>
        <v>70</v>
      </c>
      <c r="F51" s="6"/>
      <c r="G51" s="6"/>
      <c r="H51" s="39">
        <f t="shared" ref="H51:H68" si="14">SUM(I51:L51)</f>
        <v>66</v>
      </c>
      <c r="I51" s="6">
        <v>2</v>
      </c>
      <c r="J51" s="6">
        <v>22</v>
      </c>
      <c r="K51" s="6">
        <v>33</v>
      </c>
      <c r="L51" s="6">
        <v>9</v>
      </c>
      <c r="M51" s="39">
        <f t="shared" si="13"/>
        <v>4</v>
      </c>
      <c r="N51" s="6">
        <v>1</v>
      </c>
      <c r="O51" s="6">
        <v>2</v>
      </c>
      <c r="P51" s="6">
        <v>1</v>
      </c>
      <c r="Q51" s="43">
        <f t="shared" si="8"/>
        <v>94.285714285714278</v>
      </c>
      <c r="R51" s="43">
        <f t="shared" si="9"/>
        <v>34.285714285714285</v>
      </c>
      <c r="S51" s="7"/>
      <c r="T51" s="12"/>
    </row>
    <row r="52" spans="1:20" ht="21" customHeight="1">
      <c r="A52" s="33" t="s">
        <v>54</v>
      </c>
      <c r="B52" s="39">
        <f t="shared" si="10"/>
        <v>97</v>
      </c>
      <c r="C52" s="8"/>
      <c r="D52" s="39">
        <f t="shared" si="11"/>
        <v>97</v>
      </c>
      <c r="E52" s="39">
        <f t="shared" si="12"/>
        <v>96</v>
      </c>
      <c r="F52" s="6">
        <v>1</v>
      </c>
      <c r="G52" s="6"/>
      <c r="H52" s="39">
        <f t="shared" si="14"/>
        <v>95</v>
      </c>
      <c r="I52" s="6">
        <v>4</v>
      </c>
      <c r="J52" s="6">
        <v>23</v>
      </c>
      <c r="K52" s="6">
        <v>53</v>
      </c>
      <c r="L52" s="6">
        <v>15</v>
      </c>
      <c r="M52" s="39">
        <f t="shared" si="13"/>
        <v>1</v>
      </c>
      <c r="N52" s="6">
        <v>1</v>
      </c>
      <c r="O52" s="6"/>
      <c r="P52" s="6"/>
      <c r="Q52" s="43">
        <f t="shared" si="8"/>
        <v>97.9381443298969</v>
      </c>
      <c r="R52" s="43">
        <f t="shared" si="9"/>
        <v>27.835051546391753</v>
      </c>
      <c r="S52" s="25"/>
      <c r="T52" s="12"/>
    </row>
    <row r="53" spans="1:20" ht="13.7" customHeight="1">
      <c r="A53" s="33" t="s">
        <v>35</v>
      </c>
      <c r="B53" s="39">
        <f t="shared" si="10"/>
        <v>60</v>
      </c>
      <c r="C53" s="6">
        <v>1</v>
      </c>
      <c r="D53" s="39">
        <f t="shared" si="11"/>
        <v>59</v>
      </c>
      <c r="E53" s="39">
        <f t="shared" si="12"/>
        <v>59</v>
      </c>
      <c r="F53" s="6"/>
      <c r="G53" s="6"/>
      <c r="H53" s="39">
        <f t="shared" si="14"/>
        <v>59</v>
      </c>
      <c r="I53" s="6">
        <v>2</v>
      </c>
      <c r="J53" s="6">
        <v>14</v>
      </c>
      <c r="K53" s="6">
        <v>35</v>
      </c>
      <c r="L53" s="6">
        <v>8</v>
      </c>
      <c r="M53" s="39">
        <f t="shared" si="13"/>
        <v>0</v>
      </c>
      <c r="N53" s="6"/>
      <c r="O53" s="6"/>
      <c r="P53" s="6"/>
      <c r="Q53" s="43">
        <f t="shared" si="8"/>
        <v>100</v>
      </c>
      <c r="R53" s="43">
        <f t="shared" si="9"/>
        <v>27.118644067796609</v>
      </c>
      <c r="S53" s="7"/>
      <c r="T53" s="12"/>
    </row>
    <row r="54" spans="1:20" ht="13.7" customHeight="1">
      <c r="A54" s="33" t="s">
        <v>55</v>
      </c>
      <c r="B54" s="39">
        <f t="shared" si="10"/>
        <v>112</v>
      </c>
      <c r="C54" s="6"/>
      <c r="D54" s="39">
        <f t="shared" si="11"/>
        <v>112</v>
      </c>
      <c r="E54" s="39">
        <f t="shared" si="12"/>
        <v>112</v>
      </c>
      <c r="F54" s="6"/>
      <c r="G54" s="6"/>
      <c r="H54" s="39">
        <f t="shared" si="14"/>
        <v>108</v>
      </c>
      <c r="I54" s="6">
        <v>4</v>
      </c>
      <c r="J54" s="6">
        <v>35</v>
      </c>
      <c r="K54" s="6">
        <v>37</v>
      </c>
      <c r="L54" s="6">
        <v>32</v>
      </c>
      <c r="M54" s="39">
        <f t="shared" si="13"/>
        <v>4</v>
      </c>
      <c r="N54" s="6">
        <v>4</v>
      </c>
      <c r="O54" s="6"/>
      <c r="P54" s="6"/>
      <c r="Q54" s="43">
        <f t="shared" si="8"/>
        <v>96.428571428571431</v>
      </c>
      <c r="R54" s="43">
        <f t="shared" si="9"/>
        <v>34.821428571428569</v>
      </c>
      <c r="S54" s="7"/>
      <c r="T54" s="12"/>
    </row>
    <row r="55" spans="1:20" ht="13.7" customHeight="1">
      <c r="A55" s="33" t="s">
        <v>50</v>
      </c>
      <c r="B55" s="39">
        <f t="shared" si="10"/>
        <v>53</v>
      </c>
      <c r="C55" s="6"/>
      <c r="D55" s="39">
        <f t="shared" si="11"/>
        <v>53</v>
      </c>
      <c r="E55" s="39">
        <f t="shared" si="12"/>
        <v>53</v>
      </c>
      <c r="F55" s="6"/>
      <c r="G55" s="6"/>
      <c r="H55" s="39">
        <f t="shared" si="14"/>
        <v>50</v>
      </c>
      <c r="I55" s="6">
        <v>1</v>
      </c>
      <c r="J55" s="6">
        <v>15</v>
      </c>
      <c r="K55" s="6">
        <v>22</v>
      </c>
      <c r="L55" s="6">
        <v>12</v>
      </c>
      <c r="M55" s="39">
        <f t="shared" si="13"/>
        <v>3</v>
      </c>
      <c r="N55" s="6"/>
      <c r="O55" s="6"/>
      <c r="P55" s="6">
        <v>3</v>
      </c>
      <c r="Q55" s="43">
        <f t="shared" si="8"/>
        <v>94.339622641509436</v>
      </c>
      <c r="R55" s="43">
        <f t="shared" si="9"/>
        <v>30.188679245283019</v>
      </c>
      <c r="S55" s="7"/>
      <c r="T55" s="12"/>
    </row>
    <row r="56" spans="1:20" ht="13.7" customHeight="1">
      <c r="A56" s="33" t="s">
        <v>33</v>
      </c>
      <c r="B56" s="39">
        <f t="shared" si="10"/>
        <v>53</v>
      </c>
      <c r="C56" s="6"/>
      <c r="D56" s="39">
        <f t="shared" si="11"/>
        <v>53</v>
      </c>
      <c r="E56" s="39">
        <f t="shared" si="12"/>
        <v>53</v>
      </c>
      <c r="F56" s="6"/>
      <c r="G56" s="6"/>
      <c r="H56" s="39">
        <f t="shared" si="14"/>
        <v>53</v>
      </c>
      <c r="I56" s="6">
        <v>6</v>
      </c>
      <c r="J56" s="6">
        <v>15</v>
      </c>
      <c r="K56" s="6">
        <v>28</v>
      </c>
      <c r="L56" s="6">
        <v>4</v>
      </c>
      <c r="M56" s="39">
        <f t="shared" si="13"/>
        <v>0</v>
      </c>
      <c r="N56" s="6"/>
      <c r="O56" s="6"/>
      <c r="P56" s="6"/>
      <c r="Q56" s="43">
        <f t="shared" si="8"/>
        <v>100</v>
      </c>
      <c r="R56" s="43">
        <f t="shared" si="9"/>
        <v>39.622641509433961</v>
      </c>
      <c r="S56" s="7"/>
      <c r="T56" s="12"/>
    </row>
    <row r="57" spans="1:20" ht="13.7" customHeight="1">
      <c r="A57" s="33" t="s">
        <v>27</v>
      </c>
      <c r="B57" s="39">
        <f t="shared" si="10"/>
        <v>84</v>
      </c>
      <c r="C57" s="6">
        <v>1</v>
      </c>
      <c r="D57" s="39">
        <f t="shared" si="11"/>
        <v>83</v>
      </c>
      <c r="E57" s="39">
        <f t="shared" si="12"/>
        <v>78</v>
      </c>
      <c r="F57" s="6">
        <v>5</v>
      </c>
      <c r="G57" s="6"/>
      <c r="H57" s="39">
        <f t="shared" si="14"/>
        <v>78</v>
      </c>
      <c r="I57" s="6">
        <v>2</v>
      </c>
      <c r="J57" s="6">
        <v>20</v>
      </c>
      <c r="K57" s="6">
        <v>42</v>
      </c>
      <c r="L57" s="6">
        <v>14</v>
      </c>
      <c r="M57" s="39">
        <f t="shared" si="13"/>
        <v>0</v>
      </c>
      <c r="N57" s="6"/>
      <c r="O57" s="6"/>
      <c r="P57" s="6"/>
      <c r="Q57" s="43">
        <f t="shared" si="8"/>
        <v>93.975903614457835</v>
      </c>
      <c r="R57" s="43">
        <f t="shared" si="9"/>
        <v>26.506024096385545</v>
      </c>
      <c r="S57" s="7"/>
      <c r="T57" s="12"/>
    </row>
    <row r="58" spans="1:20" ht="13.7" customHeight="1">
      <c r="A58" s="33" t="s">
        <v>25</v>
      </c>
      <c r="B58" s="39">
        <f t="shared" si="10"/>
        <v>282</v>
      </c>
      <c r="C58" s="6">
        <v>1</v>
      </c>
      <c r="D58" s="39">
        <f t="shared" si="11"/>
        <v>281</v>
      </c>
      <c r="E58" s="39">
        <f t="shared" si="12"/>
        <v>281</v>
      </c>
      <c r="F58" s="6"/>
      <c r="G58" s="6">
        <v>3</v>
      </c>
      <c r="H58" s="39">
        <f t="shared" si="14"/>
        <v>268</v>
      </c>
      <c r="I58" s="6">
        <v>19</v>
      </c>
      <c r="J58" s="6">
        <v>108</v>
      </c>
      <c r="K58" s="6">
        <v>109</v>
      </c>
      <c r="L58" s="6">
        <v>32</v>
      </c>
      <c r="M58" s="39">
        <f t="shared" si="13"/>
        <v>10</v>
      </c>
      <c r="N58" s="6">
        <v>8</v>
      </c>
      <c r="O58" s="6">
        <v>2</v>
      </c>
      <c r="P58" s="6"/>
      <c r="Q58" s="43">
        <f t="shared" si="8"/>
        <v>95.37366548042705</v>
      </c>
      <c r="R58" s="43">
        <f t="shared" si="9"/>
        <v>45.195729537366546</v>
      </c>
      <c r="S58" s="7"/>
      <c r="T58" s="12"/>
    </row>
    <row r="59" spans="1:20" ht="13.7" customHeight="1">
      <c r="A59" s="33" t="s">
        <v>56</v>
      </c>
      <c r="B59" s="39">
        <f t="shared" si="10"/>
        <v>45</v>
      </c>
      <c r="C59" s="6"/>
      <c r="D59" s="39">
        <f t="shared" si="11"/>
        <v>45</v>
      </c>
      <c r="E59" s="39">
        <f t="shared" si="12"/>
        <v>45</v>
      </c>
      <c r="F59" s="6"/>
      <c r="G59" s="6"/>
      <c r="H59" s="39">
        <f t="shared" si="14"/>
        <v>38</v>
      </c>
      <c r="I59" s="6">
        <v>2</v>
      </c>
      <c r="J59" s="6">
        <v>7</v>
      </c>
      <c r="K59" s="6">
        <v>21</v>
      </c>
      <c r="L59" s="6">
        <v>8</v>
      </c>
      <c r="M59" s="39">
        <f t="shared" si="13"/>
        <v>7</v>
      </c>
      <c r="N59" s="6">
        <v>4</v>
      </c>
      <c r="O59" s="6">
        <v>2</v>
      </c>
      <c r="P59" s="6">
        <v>1</v>
      </c>
      <c r="Q59" s="43">
        <f t="shared" si="8"/>
        <v>84.444444444444443</v>
      </c>
      <c r="R59" s="43">
        <f t="shared" si="9"/>
        <v>20</v>
      </c>
      <c r="S59" s="7"/>
      <c r="T59" s="12"/>
    </row>
    <row r="60" spans="1:20" ht="21" customHeight="1">
      <c r="A60" s="33" t="s">
        <v>57</v>
      </c>
      <c r="B60" s="39">
        <f t="shared" si="10"/>
        <v>37</v>
      </c>
      <c r="C60" s="6"/>
      <c r="D60" s="39">
        <f t="shared" si="11"/>
        <v>37</v>
      </c>
      <c r="E60" s="39">
        <f t="shared" si="12"/>
        <v>37</v>
      </c>
      <c r="F60" s="6"/>
      <c r="G60" s="6"/>
      <c r="H60" s="39">
        <f t="shared" si="14"/>
        <v>35</v>
      </c>
      <c r="I60" s="6">
        <v>2</v>
      </c>
      <c r="J60" s="6">
        <v>19</v>
      </c>
      <c r="K60" s="6">
        <v>11</v>
      </c>
      <c r="L60" s="6">
        <v>3</v>
      </c>
      <c r="M60" s="39">
        <f t="shared" si="13"/>
        <v>2</v>
      </c>
      <c r="N60" s="6"/>
      <c r="O60" s="6"/>
      <c r="P60" s="6">
        <v>2</v>
      </c>
      <c r="Q60" s="43">
        <f t="shared" si="8"/>
        <v>94.594594594594597</v>
      </c>
      <c r="R60" s="43">
        <f t="shared" si="9"/>
        <v>56.756756756756758</v>
      </c>
      <c r="S60" s="7"/>
      <c r="T60" s="12"/>
    </row>
    <row r="61" spans="1:20" ht="13.7" customHeight="1">
      <c r="A61" s="33" t="s">
        <v>26</v>
      </c>
      <c r="B61" s="39">
        <f t="shared" si="10"/>
        <v>104</v>
      </c>
      <c r="C61" s="6">
        <v>1</v>
      </c>
      <c r="D61" s="39">
        <f t="shared" si="11"/>
        <v>103</v>
      </c>
      <c r="E61" s="39">
        <f t="shared" si="12"/>
        <v>103</v>
      </c>
      <c r="F61" s="6"/>
      <c r="G61" s="6"/>
      <c r="H61" s="39">
        <f t="shared" si="14"/>
        <v>103</v>
      </c>
      <c r="I61" s="6">
        <v>1</v>
      </c>
      <c r="J61" s="6">
        <v>16</v>
      </c>
      <c r="K61" s="6">
        <v>45</v>
      </c>
      <c r="L61" s="6">
        <v>41</v>
      </c>
      <c r="M61" s="39">
        <f t="shared" si="13"/>
        <v>0</v>
      </c>
      <c r="N61" s="6"/>
      <c r="O61" s="6"/>
      <c r="P61" s="6"/>
      <c r="Q61" s="43">
        <f t="shared" si="8"/>
        <v>100</v>
      </c>
      <c r="R61" s="43">
        <f t="shared" si="9"/>
        <v>16.50485436893204</v>
      </c>
      <c r="S61" s="7"/>
      <c r="T61" s="12"/>
    </row>
    <row r="62" spans="1:20" ht="13.7" customHeight="1">
      <c r="A62" s="33" t="s">
        <v>36</v>
      </c>
      <c r="B62" s="39">
        <f t="shared" si="10"/>
        <v>130</v>
      </c>
      <c r="C62" s="6"/>
      <c r="D62" s="39">
        <f t="shared" si="11"/>
        <v>130</v>
      </c>
      <c r="E62" s="39">
        <f t="shared" si="12"/>
        <v>127</v>
      </c>
      <c r="F62" s="6">
        <v>3</v>
      </c>
      <c r="G62" s="6"/>
      <c r="H62" s="39">
        <f t="shared" si="14"/>
        <v>127</v>
      </c>
      <c r="I62" s="6"/>
      <c r="J62" s="6">
        <v>44</v>
      </c>
      <c r="K62" s="6">
        <v>61</v>
      </c>
      <c r="L62" s="6">
        <v>22</v>
      </c>
      <c r="M62" s="39">
        <f t="shared" si="13"/>
        <v>0</v>
      </c>
      <c r="N62" s="6"/>
      <c r="O62" s="6"/>
      <c r="P62" s="6"/>
      <c r="Q62" s="43">
        <f t="shared" si="8"/>
        <v>97.692307692307693</v>
      </c>
      <c r="R62" s="43">
        <f t="shared" si="9"/>
        <v>33.846153846153847</v>
      </c>
      <c r="S62" s="7"/>
      <c r="T62" s="12"/>
    </row>
    <row r="63" spans="1:20" ht="21" customHeight="1">
      <c r="A63" s="33" t="s">
        <v>58</v>
      </c>
      <c r="B63" s="39">
        <f t="shared" si="10"/>
        <v>60</v>
      </c>
      <c r="C63" s="6"/>
      <c r="D63" s="39">
        <f t="shared" si="11"/>
        <v>60</v>
      </c>
      <c r="E63" s="39">
        <f t="shared" si="12"/>
        <v>60</v>
      </c>
      <c r="F63" s="6"/>
      <c r="G63" s="6"/>
      <c r="H63" s="39">
        <f t="shared" si="14"/>
        <v>60</v>
      </c>
      <c r="I63" s="6"/>
      <c r="J63" s="6">
        <v>10</v>
      </c>
      <c r="K63" s="6">
        <v>28</v>
      </c>
      <c r="L63" s="6">
        <v>22</v>
      </c>
      <c r="M63" s="39">
        <f t="shared" si="13"/>
        <v>0</v>
      </c>
      <c r="N63" s="6"/>
      <c r="O63" s="6"/>
      <c r="P63" s="6"/>
      <c r="Q63" s="43">
        <f t="shared" si="8"/>
        <v>100</v>
      </c>
      <c r="R63" s="43">
        <f t="shared" si="9"/>
        <v>16.666666666666664</v>
      </c>
      <c r="S63" s="7"/>
      <c r="T63" s="12"/>
    </row>
    <row r="64" spans="1:20" ht="13.7" customHeight="1">
      <c r="A64" s="33" t="s">
        <v>29</v>
      </c>
      <c r="B64" s="39">
        <f t="shared" si="10"/>
        <v>123</v>
      </c>
      <c r="C64" s="6"/>
      <c r="D64" s="39">
        <f t="shared" si="11"/>
        <v>123</v>
      </c>
      <c r="E64" s="39">
        <f t="shared" si="12"/>
        <v>116</v>
      </c>
      <c r="F64" s="6">
        <v>7</v>
      </c>
      <c r="G64" s="6">
        <v>5</v>
      </c>
      <c r="H64" s="39">
        <f t="shared" si="14"/>
        <v>111</v>
      </c>
      <c r="I64" s="6">
        <v>13</v>
      </c>
      <c r="J64" s="6">
        <v>53</v>
      </c>
      <c r="K64" s="6">
        <v>38</v>
      </c>
      <c r="L64" s="6">
        <v>7</v>
      </c>
      <c r="M64" s="39">
        <f t="shared" si="13"/>
        <v>0</v>
      </c>
      <c r="N64" s="6"/>
      <c r="O64" s="6"/>
      <c r="P64" s="6"/>
      <c r="Q64" s="43">
        <f t="shared" si="8"/>
        <v>90.243902439024396</v>
      </c>
      <c r="R64" s="43">
        <f t="shared" si="9"/>
        <v>53.658536585365859</v>
      </c>
      <c r="S64" s="7"/>
      <c r="T64" s="12"/>
    </row>
    <row r="65" spans="1:20" ht="13.7" customHeight="1">
      <c r="A65" s="33" t="s">
        <v>28</v>
      </c>
      <c r="B65" s="39">
        <f t="shared" si="10"/>
        <v>123</v>
      </c>
      <c r="C65" s="6"/>
      <c r="D65" s="39">
        <f t="shared" si="11"/>
        <v>123</v>
      </c>
      <c r="E65" s="39">
        <f t="shared" si="12"/>
        <v>123</v>
      </c>
      <c r="F65" s="6"/>
      <c r="G65" s="6"/>
      <c r="H65" s="39">
        <f t="shared" si="14"/>
        <v>81</v>
      </c>
      <c r="I65" s="6">
        <v>1</v>
      </c>
      <c r="J65" s="6">
        <v>26</v>
      </c>
      <c r="K65" s="6">
        <v>41</v>
      </c>
      <c r="L65" s="6">
        <v>13</v>
      </c>
      <c r="M65" s="39">
        <f t="shared" si="13"/>
        <v>42</v>
      </c>
      <c r="N65" s="6">
        <v>15</v>
      </c>
      <c r="O65" s="6">
        <v>14</v>
      </c>
      <c r="P65" s="6">
        <v>13</v>
      </c>
      <c r="Q65" s="43">
        <f t="shared" si="8"/>
        <v>65.853658536585371</v>
      </c>
      <c r="R65" s="43">
        <f t="shared" si="9"/>
        <v>21.951219512195124</v>
      </c>
      <c r="S65" s="7"/>
      <c r="T65" s="12"/>
    </row>
    <row r="66" spans="1:20" ht="13.7" customHeight="1">
      <c r="A66" s="33" t="s">
        <v>32</v>
      </c>
      <c r="B66" s="39">
        <f t="shared" si="10"/>
        <v>58</v>
      </c>
      <c r="C66" s="6"/>
      <c r="D66" s="39">
        <f t="shared" si="11"/>
        <v>58</v>
      </c>
      <c r="E66" s="39">
        <f t="shared" si="12"/>
        <v>58</v>
      </c>
      <c r="F66" s="6"/>
      <c r="G66" s="6"/>
      <c r="H66" s="39">
        <f t="shared" si="14"/>
        <v>58</v>
      </c>
      <c r="I66" s="6"/>
      <c r="J66" s="6">
        <v>21</v>
      </c>
      <c r="K66" s="6">
        <v>17</v>
      </c>
      <c r="L66" s="6">
        <v>20</v>
      </c>
      <c r="M66" s="39">
        <f t="shared" si="13"/>
        <v>0</v>
      </c>
      <c r="N66" s="6"/>
      <c r="O66" s="6"/>
      <c r="P66" s="6"/>
      <c r="Q66" s="43">
        <f t="shared" si="8"/>
        <v>100</v>
      </c>
      <c r="R66" s="43">
        <f t="shared" si="9"/>
        <v>36.206896551724135</v>
      </c>
      <c r="S66" s="7"/>
      <c r="T66" s="12"/>
    </row>
    <row r="67" spans="1:20" ht="13.7" customHeight="1">
      <c r="A67" s="33" t="s">
        <v>34</v>
      </c>
      <c r="B67" s="39">
        <f t="shared" si="10"/>
        <v>83</v>
      </c>
      <c r="C67" s="6">
        <v>2</v>
      </c>
      <c r="D67" s="39">
        <f t="shared" si="11"/>
        <v>81</v>
      </c>
      <c r="E67" s="39">
        <f t="shared" si="12"/>
        <v>81</v>
      </c>
      <c r="F67" s="6"/>
      <c r="G67" s="6">
        <v>1</v>
      </c>
      <c r="H67" s="39">
        <f t="shared" si="14"/>
        <v>76</v>
      </c>
      <c r="I67" s="6">
        <v>1</v>
      </c>
      <c r="J67" s="6">
        <v>11</v>
      </c>
      <c r="K67" s="6">
        <v>56</v>
      </c>
      <c r="L67" s="6">
        <v>8</v>
      </c>
      <c r="M67" s="39">
        <f t="shared" si="13"/>
        <v>4</v>
      </c>
      <c r="N67" s="6">
        <v>3</v>
      </c>
      <c r="O67" s="6">
        <v>1</v>
      </c>
      <c r="P67" s="6"/>
      <c r="Q67" s="43">
        <f t="shared" si="8"/>
        <v>93.827160493827151</v>
      </c>
      <c r="R67" s="43">
        <f t="shared" si="9"/>
        <v>14.814814814814813</v>
      </c>
      <c r="S67" s="7"/>
      <c r="T67" s="12"/>
    </row>
    <row r="68" spans="1:20" ht="13.7" customHeight="1">
      <c r="A68" s="33" t="s">
        <v>30</v>
      </c>
      <c r="B68" s="39">
        <f t="shared" si="10"/>
        <v>88</v>
      </c>
      <c r="C68" s="6">
        <v>3</v>
      </c>
      <c r="D68" s="39">
        <f t="shared" si="11"/>
        <v>85</v>
      </c>
      <c r="E68" s="39">
        <f t="shared" si="12"/>
        <v>85</v>
      </c>
      <c r="F68" s="6"/>
      <c r="G68" s="6">
        <v>2</v>
      </c>
      <c r="H68" s="39">
        <f t="shared" si="14"/>
        <v>77</v>
      </c>
      <c r="I68" s="6">
        <v>1</v>
      </c>
      <c r="J68" s="6">
        <v>14</v>
      </c>
      <c r="K68" s="6">
        <v>47</v>
      </c>
      <c r="L68" s="6">
        <v>15</v>
      </c>
      <c r="M68" s="39">
        <f t="shared" si="13"/>
        <v>6</v>
      </c>
      <c r="N68" s="6">
        <v>1</v>
      </c>
      <c r="O68" s="6">
        <v>3</v>
      </c>
      <c r="P68" s="6">
        <v>2</v>
      </c>
      <c r="Q68" s="43">
        <f t="shared" si="8"/>
        <v>90.588235294117652</v>
      </c>
      <c r="R68" s="43">
        <f t="shared" si="9"/>
        <v>17.647058823529413</v>
      </c>
      <c r="S68" s="7"/>
      <c r="T68" s="12"/>
    </row>
    <row r="69" spans="1:20" ht="13.7" customHeight="1">
      <c r="A69" s="18" t="s">
        <v>39</v>
      </c>
      <c r="B69" s="40">
        <f t="shared" si="10"/>
        <v>1868</v>
      </c>
      <c r="C69" s="41">
        <f t="shared" ref="C69:P69" si="15">SUM(C48:C68)</f>
        <v>9</v>
      </c>
      <c r="D69" s="41">
        <f t="shared" si="15"/>
        <v>1859</v>
      </c>
      <c r="E69" s="41">
        <f t="shared" si="15"/>
        <v>1843</v>
      </c>
      <c r="F69" s="41">
        <f t="shared" si="15"/>
        <v>16</v>
      </c>
      <c r="G69" s="41">
        <f t="shared" si="15"/>
        <v>11</v>
      </c>
      <c r="H69" s="41">
        <f t="shared" si="15"/>
        <v>1741</v>
      </c>
      <c r="I69" s="41">
        <f t="shared" si="15"/>
        <v>71</v>
      </c>
      <c r="J69" s="41">
        <f t="shared" si="15"/>
        <v>542</v>
      </c>
      <c r="K69" s="41">
        <f t="shared" si="15"/>
        <v>816</v>
      </c>
      <c r="L69" s="41">
        <f t="shared" si="15"/>
        <v>312</v>
      </c>
      <c r="M69" s="41">
        <f t="shared" si="15"/>
        <v>91</v>
      </c>
      <c r="N69" s="41">
        <f t="shared" si="15"/>
        <v>38</v>
      </c>
      <c r="O69" s="41">
        <f t="shared" si="15"/>
        <v>26</v>
      </c>
      <c r="P69" s="41">
        <f t="shared" si="15"/>
        <v>27</v>
      </c>
      <c r="Q69" s="44">
        <f t="shared" si="8"/>
        <v>93.652501344809039</v>
      </c>
      <c r="R69" s="44">
        <f t="shared" si="9"/>
        <v>32.974717590102202</v>
      </c>
      <c r="S69" s="25"/>
      <c r="T69" s="12"/>
    </row>
    <row r="70" spans="1:20" ht="13.7" customHeight="1">
      <c r="A70" s="19" t="s">
        <v>40</v>
      </c>
      <c r="B70" s="46"/>
      <c r="C70" s="46"/>
      <c r="D70" s="42">
        <f>(D69/B69)*100</f>
        <v>99.518201284796575</v>
      </c>
      <c r="E70" s="42">
        <f>(E69/D69)*100</f>
        <v>99.13932221624529</v>
      </c>
      <c r="F70" s="42">
        <f>(F69/D69)*100</f>
        <v>0.86067778375470672</v>
      </c>
      <c r="G70" s="42">
        <f>(G69/D69)*100</f>
        <v>0.59171597633136097</v>
      </c>
      <c r="H70" s="42">
        <f>(H69/D69)*100</f>
        <v>93.652501344809039</v>
      </c>
      <c r="I70" s="42">
        <f>(I69/D69)*100</f>
        <v>3.8192576654115116</v>
      </c>
      <c r="J70" s="42">
        <f>(J69/D69)*100</f>
        <v>29.155459924690696</v>
      </c>
      <c r="K70" s="42">
        <f>(K69/D69)*100</f>
        <v>43.89456697149005</v>
      </c>
      <c r="L70" s="42">
        <f>(L69/D69)*100</f>
        <v>16.783216783216783</v>
      </c>
      <c r="M70" s="42">
        <f>(M69/D69)*100</f>
        <v>4.895104895104895</v>
      </c>
      <c r="N70" s="42">
        <f>(N69/D69)*100</f>
        <v>2.0441097364174285</v>
      </c>
      <c r="O70" s="42">
        <f>(O69/D69)*100</f>
        <v>1.3986013986013985</v>
      </c>
      <c r="P70" s="42">
        <f>(P69/D69)*100</f>
        <v>1.4523937600860677</v>
      </c>
      <c r="Q70" s="20"/>
      <c r="R70" s="20"/>
      <c r="S70" s="7"/>
      <c r="T70" s="12"/>
    </row>
    <row r="71" spans="1:20" ht="13.7" customHeight="1">
      <c r="A71" s="10"/>
      <c r="B71" s="61" t="s">
        <v>41</v>
      </c>
      <c r="C71" s="61"/>
      <c r="D71" s="61"/>
      <c r="E71" s="61"/>
      <c r="F71" s="10"/>
      <c r="G71" s="10"/>
      <c r="H71" s="10"/>
      <c r="I71" s="10"/>
      <c r="J71" s="10"/>
      <c r="K71" s="61" t="s">
        <v>42</v>
      </c>
      <c r="L71" s="61"/>
      <c r="M71" s="61"/>
      <c r="N71" s="61"/>
      <c r="O71" s="10"/>
      <c r="P71" s="10"/>
      <c r="Q71" s="10"/>
      <c r="R71" s="10"/>
      <c r="S71" s="10"/>
      <c r="T71" s="12"/>
    </row>
    <row r="72" spans="1:20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2"/>
    </row>
    <row r="73" spans="1:20" ht="13.7" customHeight="1">
      <c r="A73" s="38"/>
      <c r="B73" s="67" t="s">
        <v>0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12"/>
    </row>
    <row r="74" spans="1:20" ht="13.7" customHeight="1">
      <c r="A74" s="38"/>
      <c r="B74" s="67" t="s">
        <v>1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12"/>
    </row>
    <row r="75" spans="1:20" ht="13.7" customHeight="1">
      <c r="A75" s="64" t="s">
        <v>59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12"/>
    </row>
    <row r="76" spans="1:20" ht="13.7" customHeight="1">
      <c r="A76" s="10"/>
      <c r="B76" s="10"/>
      <c r="C76" s="21"/>
      <c r="D76" s="21"/>
      <c r="E76" s="21"/>
      <c r="F76" s="21"/>
      <c r="G76" s="61" t="s">
        <v>63</v>
      </c>
      <c r="H76" s="65"/>
      <c r="I76" s="65"/>
      <c r="J76" s="65"/>
      <c r="K76" s="65"/>
      <c r="L76" s="65"/>
      <c r="M76" s="10"/>
      <c r="N76" s="10"/>
      <c r="O76" s="10"/>
      <c r="P76" s="10"/>
      <c r="Q76" s="10"/>
      <c r="R76" s="10"/>
      <c r="S76" s="10"/>
      <c r="T76" s="12"/>
    </row>
    <row r="77" spans="1:20" ht="13.7" customHeight="1">
      <c r="A77" s="10"/>
      <c r="B77" s="10"/>
      <c r="C77" s="65" t="s">
        <v>45</v>
      </c>
      <c r="D77" s="65"/>
      <c r="E77" s="21"/>
      <c r="F77" s="65"/>
      <c r="G77" s="65"/>
      <c r="H77" s="65"/>
      <c r="I77" s="65"/>
      <c r="J77" s="65"/>
      <c r="K77" s="65"/>
      <c r="L77" s="65"/>
      <c r="M77" s="65"/>
      <c r="N77" s="65"/>
      <c r="O77" s="66" t="s">
        <v>51</v>
      </c>
      <c r="P77" s="61"/>
      <c r="Q77" s="61"/>
      <c r="R77" s="61"/>
      <c r="S77" s="61"/>
      <c r="T77" s="12"/>
    </row>
    <row r="78" spans="1:20" ht="13.7" customHeight="1">
      <c r="A78" s="10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12"/>
    </row>
    <row r="79" spans="1:20" s="29" customFormat="1" ht="10.5">
      <c r="A79" s="56" t="s">
        <v>4</v>
      </c>
      <c r="B79" s="56" t="s">
        <v>5</v>
      </c>
      <c r="C79" s="56" t="s">
        <v>6</v>
      </c>
      <c r="D79" s="56" t="s">
        <v>7</v>
      </c>
      <c r="E79" s="56" t="s">
        <v>8</v>
      </c>
      <c r="F79" s="62" t="s">
        <v>9</v>
      </c>
      <c r="G79" s="63" t="s">
        <v>10</v>
      </c>
      <c r="H79" s="56" t="s">
        <v>11</v>
      </c>
      <c r="I79" s="56"/>
      <c r="J79" s="56"/>
      <c r="K79" s="56"/>
      <c r="L79" s="56"/>
      <c r="M79" s="60" t="s">
        <v>12</v>
      </c>
      <c r="N79" s="60"/>
      <c r="O79" s="60"/>
      <c r="P79" s="60"/>
      <c r="Q79" s="56" t="s">
        <v>13</v>
      </c>
      <c r="R79" s="56" t="s">
        <v>14</v>
      </c>
      <c r="S79" s="59" t="s">
        <v>15</v>
      </c>
      <c r="T79" s="12"/>
    </row>
    <row r="80" spans="1:20" s="29" customFormat="1" ht="52.5">
      <c r="A80" s="56"/>
      <c r="B80" s="58"/>
      <c r="C80" s="56"/>
      <c r="D80" s="56"/>
      <c r="E80" s="56"/>
      <c r="F80" s="62"/>
      <c r="G80" s="63"/>
      <c r="H80" s="3" t="s">
        <v>16</v>
      </c>
      <c r="I80" s="3" t="s">
        <v>17</v>
      </c>
      <c r="J80" s="3" t="s">
        <v>18</v>
      </c>
      <c r="K80" s="3" t="s">
        <v>19</v>
      </c>
      <c r="L80" s="3" t="s">
        <v>20</v>
      </c>
      <c r="M80" s="3" t="s">
        <v>21</v>
      </c>
      <c r="N80" s="3" t="s">
        <v>22</v>
      </c>
      <c r="O80" s="3" t="s">
        <v>23</v>
      </c>
      <c r="P80" s="3" t="s">
        <v>24</v>
      </c>
      <c r="Q80" s="57"/>
      <c r="R80" s="58"/>
      <c r="S80" s="59"/>
      <c r="T80" s="12"/>
    </row>
    <row r="81" spans="1:20" ht="13.7" customHeight="1">
      <c r="A81" s="22">
        <v>1</v>
      </c>
      <c r="B81" s="23">
        <v>2</v>
      </c>
      <c r="C81" s="22">
        <v>3</v>
      </c>
      <c r="D81" s="22">
        <v>4</v>
      </c>
      <c r="E81" s="22">
        <v>5</v>
      </c>
      <c r="F81" s="22">
        <v>6</v>
      </c>
      <c r="G81" s="22">
        <v>7</v>
      </c>
      <c r="H81" s="22">
        <v>8</v>
      </c>
      <c r="I81" s="22">
        <v>9</v>
      </c>
      <c r="J81" s="22">
        <v>10</v>
      </c>
      <c r="K81" s="22">
        <v>11</v>
      </c>
      <c r="L81" s="22">
        <v>12</v>
      </c>
      <c r="M81" s="22">
        <v>13</v>
      </c>
      <c r="N81" s="22">
        <v>14</v>
      </c>
      <c r="O81" s="22">
        <v>15</v>
      </c>
      <c r="P81" s="22">
        <v>16</v>
      </c>
      <c r="Q81" s="22">
        <v>17</v>
      </c>
      <c r="R81" s="23">
        <v>18</v>
      </c>
      <c r="S81" s="24">
        <v>19</v>
      </c>
      <c r="T81" s="12"/>
    </row>
    <row r="82" spans="1:20" ht="13.7" customHeight="1">
      <c r="A82" s="30" t="s">
        <v>31</v>
      </c>
      <c r="B82" s="39">
        <f>C82+D82</f>
        <v>54</v>
      </c>
      <c r="C82" s="6"/>
      <c r="D82" s="39">
        <f>E82+F82</f>
        <v>54</v>
      </c>
      <c r="E82" s="39">
        <f>G82+H82+M82</f>
        <v>54</v>
      </c>
      <c r="F82" s="6"/>
      <c r="G82" s="6"/>
      <c r="H82" s="39">
        <f>SUM(I82:L82)</f>
        <v>54</v>
      </c>
      <c r="I82" s="6">
        <v>2</v>
      </c>
      <c r="J82" s="6">
        <v>17</v>
      </c>
      <c r="K82" s="6">
        <v>32</v>
      </c>
      <c r="L82" s="6">
        <v>3</v>
      </c>
      <c r="M82" s="39">
        <f>SUM(N82:P82)</f>
        <v>0</v>
      </c>
      <c r="N82" s="6"/>
      <c r="O82" s="6"/>
      <c r="P82" s="6"/>
      <c r="Q82" s="43">
        <f>(H82/D82)*100</f>
        <v>100</v>
      </c>
      <c r="R82" s="43">
        <f>((J82+I82)/D82)*100</f>
        <v>35.185185185185183</v>
      </c>
      <c r="S82" s="7"/>
      <c r="T82" s="12"/>
    </row>
    <row r="83" spans="1:20" ht="13.7" customHeight="1">
      <c r="A83" s="33" t="s">
        <v>37</v>
      </c>
      <c r="B83" s="39">
        <f t="shared" ref="B83:B103" si="16">C83+D83</f>
        <v>69</v>
      </c>
      <c r="C83" s="6"/>
      <c r="D83" s="39">
        <f>E83+F83</f>
        <v>69</v>
      </c>
      <c r="E83" s="39">
        <f>G83+H83+M83</f>
        <v>69</v>
      </c>
      <c r="F83" s="6"/>
      <c r="G83" s="6"/>
      <c r="H83" s="39">
        <f t="shared" ref="H83:H102" si="17">SUM(I83:L83)</f>
        <v>69</v>
      </c>
      <c r="I83" s="6">
        <v>10</v>
      </c>
      <c r="J83" s="6">
        <v>26</v>
      </c>
      <c r="K83" s="6">
        <v>32</v>
      </c>
      <c r="L83" s="6">
        <v>1</v>
      </c>
      <c r="M83" s="39">
        <f t="shared" ref="M83:M102" si="18">SUM(N83:P83)</f>
        <v>0</v>
      </c>
      <c r="N83" s="6"/>
      <c r="O83" s="6"/>
      <c r="P83" s="6"/>
      <c r="Q83" s="43">
        <f t="shared" ref="Q83:Q103" si="19">(H83/D83)*100</f>
        <v>100</v>
      </c>
      <c r="R83" s="43">
        <f t="shared" ref="R83:R103" si="20">((J83+I83)/D83)*100</f>
        <v>52.173913043478258</v>
      </c>
      <c r="S83" s="55"/>
      <c r="T83" s="12"/>
    </row>
    <row r="84" spans="1:20" ht="13.7" customHeight="1">
      <c r="A84" s="33" t="s">
        <v>38</v>
      </c>
      <c r="B84" s="39">
        <f t="shared" si="16"/>
        <v>44</v>
      </c>
      <c r="C84" s="6"/>
      <c r="D84" s="39">
        <f t="shared" ref="D84:D102" si="21">E84+F84</f>
        <v>44</v>
      </c>
      <c r="E84" s="39">
        <f t="shared" ref="E84:E102" si="22">G84+H84+M84</f>
        <v>43</v>
      </c>
      <c r="F84" s="6">
        <v>1</v>
      </c>
      <c r="G84" s="6"/>
      <c r="H84" s="39">
        <f t="shared" si="17"/>
        <v>40</v>
      </c>
      <c r="I84" s="6">
        <v>1</v>
      </c>
      <c r="J84" s="6">
        <v>10</v>
      </c>
      <c r="K84" s="6">
        <v>29</v>
      </c>
      <c r="L84" s="6"/>
      <c r="M84" s="39">
        <f t="shared" si="18"/>
        <v>3</v>
      </c>
      <c r="N84" s="6">
        <v>1</v>
      </c>
      <c r="O84" s="6"/>
      <c r="P84" s="6">
        <v>2</v>
      </c>
      <c r="Q84" s="43">
        <f t="shared" si="19"/>
        <v>90.909090909090907</v>
      </c>
      <c r="R84" s="43">
        <f t="shared" si="20"/>
        <v>25</v>
      </c>
      <c r="S84" s="7"/>
      <c r="T84" s="12"/>
    </row>
    <row r="85" spans="1:20" ht="13.7" customHeight="1">
      <c r="A85" s="33" t="s">
        <v>53</v>
      </c>
      <c r="B85" s="39">
        <f t="shared" si="16"/>
        <v>113</v>
      </c>
      <c r="C85" s="6"/>
      <c r="D85" s="39">
        <f t="shared" si="21"/>
        <v>113</v>
      </c>
      <c r="E85" s="39">
        <f t="shared" si="22"/>
        <v>113</v>
      </c>
      <c r="F85" s="6"/>
      <c r="G85" s="6"/>
      <c r="H85" s="39">
        <f t="shared" si="17"/>
        <v>101</v>
      </c>
      <c r="I85" s="6">
        <v>3</v>
      </c>
      <c r="J85" s="6">
        <v>24</v>
      </c>
      <c r="K85" s="6">
        <v>48</v>
      </c>
      <c r="L85" s="6">
        <v>26</v>
      </c>
      <c r="M85" s="39">
        <f t="shared" si="18"/>
        <v>12</v>
      </c>
      <c r="N85" s="6">
        <v>6</v>
      </c>
      <c r="O85" s="6">
        <v>4</v>
      </c>
      <c r="P85" s="6">
        <v>2</v>
      </c>
      <c r="Q85" s="43">
        <f t="shared" si="19"/>
        <v>89.380530973451329</v>
      </c>
      <c r="R85" s="43">
        <f t="shared" si="20"/>
        <v>23.893805309734514</v>
      </c>
      <c r="S85" s="7"/>
      <c r="T85" s="12"/>
    </row>
    <row r="86" spans="1:20" ht="21.75" customHeight="1">
      <c r="A86" s="33" t="s">
        <v>54</v>
      </c>
      <c r="B86" s="39">
        <f t="shared" si="16"/>
        <v>78</v>
      </c>
      <c r="C86" s="8"/>
      <c r="D86" s="39">
        <f t="shared" si="21"/>
        <v>78</v>
      </c>
      <c r="E86" s="39">
        <f t="shared" si="22"/>
        <v>78</v>
      </c>
      <c r="F86" s="6"/>
      <c r="G86" s="6">
        <v>1</v>
      </c>
      <c r="H86" s="39">
        <f t="shared" si="17"/>
        <v>76</v>
      </c>
      <c r="I86" s="6">
        <v>3</v>
      </c>
      <c r="J86" s="6">
        <v>31</v>
      </c>
      <c r="K86" s="6">
        <v>27</v>
      </c>
      <c r="L86" s="6">
        <v>15</v>
      </c>
      <c r="M86" s="39">
        <f t="shared" si="18"/>
        <v>1</v>
      </c>
      <c r="N86" s="6">
        <v>1</v>
      </c>
      <c r="O86" s="6"/>
      <c r="P86" s="6"/>
      <c r="Q86" s="43">
        <f t="shared" si="19"/>
        <v>97.435897435897431</v>
      </c>
      <c r="R86" s="43">
        <f t="shared" si="20"/>
        <v>43.589743589743591</v>
      </c>
      <c r="S86" s="25"/>
      <c r="T86" s="12"/>
    </row>
    <row r="87" spans="1:20" ht="13.7" customHeight="1">
      <c r="A87" s="33" t="s">
        <v>35</v>
      </c>
      <c r="B87" s="39">
        <f t="shared" si="16"/>
        <v>51</v>
      </c>
      <c r="C87" s="6"/>
      <c r="D87" s="39">
        <f t="shared" si="21"/>
        <v>51</v>
      </c>
      <c r="E87" s="39">
        <f t="shared" si="22"/>
        <v>51</v>
      </c>
      <c r="F87" s="6"/>
      <c r="G87" s="6"/>
      <c r="H87" s="39">
        <f t="shared" si="17"/>
        <v>51</v>
      </c>
      <c r="I87" s="6">
        <v>4</v>
      </c>
      <c r="J87" s="6">
        <v>15</v>
      </c>
      <c r="K87" s="6">
        <v>17</v>
      </c>
      <c r="L87" s="6">
        <v>15</v>
      </c>
      <c r="M87" s="39">
        <f t="shared" si="18"/>
        <v>0</v>
      </c>
      <c r="N87" s="6"/>
      <c r="O87" s="6"/>
      <c r="P87" s="6"/>
      <c r="Q87" s="43">
        <f t="shared" si="19"/>
        <v>100</v>
      </c>
      <c r="R87" s="43">
        <f t="shared" si="20"/>
        <v>37.254901960784316</v>
      </c>
      <c r="S87" s="7"/>
      <c r="T87" s="12"/>
    </row>
    <row r="88" spans="1:20" ht="13.7" customHeight="1">
      <c r="A88" s="33" t="s">
        <v>55</v>
      </c>
      <c r="B88" s="39">
        <f t="shared" si="16"/>
        <v>76</v>
      </c>
      <c r="C88" s="6"/>
      <c r="D88" s="39">
        <f t="shared" si="21"/>
        <v>76</v>
      </c>
      <c r="E88" s="39">
        <f t="shared" si="22"/>
        <v>76</v>
      </c>
      <c r="F88" s="6"/>
      <c r="G88" s="6"/>
      <c r="H88" s="39">
        <f t="shared" si="17"/>
        <v>68</v>
      </c>
      <c r="I88" s="6">
        <v>2</v>
      </c>
      <c r="J88" s="6">
        <v>22</v>
      </c>
      <c r="K88" s="6">
        <v>22</v>
      </c>
      <c r="L88" s="6">
        <v>22</v>
      </c>
      <c r="M88" s="39">
        <f t="shared" si="18"/>
        <v>8</v>
      </c>
      <c r="N88" s="6">
        <v>7</v>
      </c>
      <c r="O88" s="6">
        <v>1</v>
      </c>
      <c r="P88" s="6"/>
      <c r="Q88" s="43">
        <f t="shared" si="19"/>
        <v>89.473684210526315</v>
      </c>
      <c r="R88" s="43">
        <f t="shared" si="20"/>
        <v>31.578947368421051</v>
      </c>
      <c r="S88" s="7"/>
      <c r="T88" s="12"/>
    </row>
    <row r="89" spans="1:20" ht="13.7" customHeight="1">
      <c r="A89" s="33" t="s">
        <v>50</v>
      </c>
      <c r="B89" s="39">
        <f t="shared" si="16"/>
        <v>29</v>
      </c>
      <c r="C89" s="6"/>
      <c r="D89" s="39">
        <f t="shared" si="21"/>
        <v>29</v>
      </c>
      <c r="E89" s="39">
        <f t="shared" si="22"/>
        <v>29</v>
      </c>
      <c r="F89" s="6"/>
      <c r="G89" s="6"/>
      <c r="H89" s="39">
        <f t="shared" si="17"/>
        <v>26</v>
      </c>
      <c r="I89" s="6"/>
      <c r="J89" s="6">
        <v>4</v>
      </c>
      <c r="K89" s="6">
        <v>13</v>
      </c>
      <c r="L89" s="6">
        <v>9</v>
      </c>
      <c r="M89" s="39">
        <f t="shared" si="18"/>
        <v>3</v>
      </c>
      <c r="N89" s="6">
        <v>1</v>
      </c>
      <c r="O89" s="6"/>
      <c r="P89" s="6">
        <v>2</v>
      </c>
      <c r="Q89" s="43">
        <f>(H89/D89)*100</f>
        <v>89.65517241379311</v>
      </c>
      <c r="R89" s="43">
        <f>((J89+I89)/D89)*100</f>
        <v>13.793103448275861</v>
      </c>
      <c r="S89" s="7"/>
      <c r="T89" s="12"/>
    </row>
    <row r="90" spans="1:20" ht="13.7" customHeight="1">
      <c r="A90" s="33" t="s">
        <v>33</v>
      </c>
      <c r="B90" s="39">
        <f t="shared" si="16"/>
        <v>38</v>
      </c>
      <c r="C90" s="6"/>
      <c r="D90" s="39">
        <f t="shared" si="21"/>
        <v>38</v>
      </c>
      <c r="E90" s="39">
        <f t="shared" si="22"/>
        <v>38</v>
      </c>
      <c r="F90" s="6"/>
      <c r="G90" s="6"/>
      <c r="H90" s="39">
        <f t="shared" si="17"/>
        <v>38</v>
      </c>
      <c r="I90" s="6">
        <v>4</v>
      </c>
      <c r="J90" s="6">
        <v>8</v>
      </c>
      <c r="K90" s="6">
        <v>21</v>
      </c>
      <c r="L90" s="6">
        <v>5</v>
      </c>
      <c r="M90" s="39">
        <f t="shared" si="18"/>
        <v>0</v>
      </c>
      <c r="N90" s="6"/>
      <c r="O90" s="6"/>
      <c r="P90" s="6"/>
      <c r="Q90" s="43">
        <f t="shared" si="19"/>
        <v>100</v>
      </c>
      <c r="R90" s="43">
        <f t="shared" si="20"/>
        <v>31.578947368421051</v>
      </c>
      <c r="S90" s="7"/>
      <c r="T90" s="12"/>
    </row>
    <row r="91" spans="1:20" ht="13.7" customHeight="1">
      <c r="A91" s="33" t="s">
        <v>27</v>
      </c>
      <c r="B91" s="39">
        <f t="shared" si="16"/>
        <v>70</v>
      </c>
      <c r="C91" s="6"/>
      <c r="D91" s="39">
        <f t="shared" si="21"/>
        <v>70</v>
      </c>
      <c r="E91" s="39">
        <f t="shared" si="22"/>
        <v>68</v>
      </c>
      <c r="F91" s="6">
        <v>2</v>
      </c>
      <c r="G91" s="6"/>
      <c r="H91" s="39">
        <f t="shared" si="17"/>
        <v>68</v>
      </c>
      <c r="I91" s="6">
        <v>2</v>
      </c>
      <c r="J91" s="6">
        <v>16</v>
      </c>
      <c r="K91" s="6">
        <v>42</v>
      </c>
      <c r="L91" s="6">
        <v>8</v>
      </c>
      <c r="M91" s="39">
        <f t="shared" si="18"/>
        <v>0</v>
      </c>
      <c r="N91" s="6"/>
      <c r="O91" s="6"/>
      <c r="P91" s="6"/>
      <c r="Q91" s="43">
        <f t="shared" si="19"/>
        <v>97.142857142857139</v>
      </c>
      <c r="R91" s="43">
        <f t="shared" si="20"/>
        <v>25.714285714285712</v>
      </c>
      <c r="S91" s="7"/>
      <c r="T91" s="12"/>
    </row>
    <row r="92" spans="1:20" ht="13.7" customHeight="1">
      <c r="A92" s="33" t="s">
        <v>25</v>
      </c>
      <c r="B92" s="39">
        <f t="shared" si="16"/>
        <v>262</v>
      </c>
      <c r="C92" s="6">
        <v>1</v>
      </c>
      <c r="D92" s="39">
        <f t="shared" si="21"/>
        <v>261</v>
      </c>
      <c r="E92" s="39">
        <f t="shared" si="22"/>
        <v>258</v>
      </c>
      <c r="F92" s="6">
        <v>3</v>
      </c>
      <c r="G92" s="6">
        <v>2</v>
      </c>
      <c r="H92" s="39">
        <f t="shared" si="17"/>
        <v>244</v>
      </c>
      <c r="I92" s="6">
        <v>40</v>
      </c>
      <c r="J92" s="6">
        <v>94</v>
      </c>
      <c r="K92" s="6">
        <v>76</v>
      </c>
      <c r="L92" s="6">
        <v>34</v>
      </c>
      <c r="M92" s="39">
        <f t="shared" si="18"/>
        <v>12</v>
      </c>
      <c r="N92" s="6">
        <v>10</v>
      </c>
      <c r="O92" s="6">
        <v>2</v>
      </c>
      <c r="P92" s="6"/>
      <c r="Q92" s="43">
        <f t="shared" si="19"/>
        <v>93.486590038314176</v>
      </c>
      <c r="R92" s="43">
        <f t="shared" si="20"/>
        <v>51.340996168582379</v>
      </c>
      <c r="S92" s="7"/>
      <c r="T92" s="12"/>
    </row>
    <row r="93" spans="1:20" ht="13.7" customHeight="1">
      <c r="A93" s="33" t="s">
        <v>56</v>
      </c>
      <c r="B93" s="39">
        <f t="shared" si="16"/>
        <v>45</v>
      </c>
      <c r="C93" s="6"/>
      <c r="D93" s="39">
        <f t="shared" si="21"/>
        <v>45</v>
      </c>
      <c r="E93" s="39">
        <f t="shared" si="22"/>
        <v>45</v>
      </c>
      <c r="F93" s="6"/>
      <c r="G93" s="6"/>
      <c r="H93" s="39">
        <f t="shared" si="17"/>
        <v>40</v>
      </c>
      <c r="I93" s="6">
        <v>2</v>
      </c>
      <c r="J93" s="6">
        <v>12</v>
      </c>
      <c r="K93" s="6">
        <v>26</v>
      </c>
      <c r="L93" s="6"/>
      <c r="M93" s="39">
        <f t="shared" si="18"/>
        <v>5</v>
      </c>
      <c r="N93" s="6">
        <v>1</v>
      </c>
      <c r="O93" s="6"/>
      <c r="P93" s="6">
        <v>4</v>
      </c>
      <c r="Q93" s="43">
        <f t="shared" si="19"/>
        <v>88.888888888888886</v>
      </c>
      <c r="R93" s="43">
        <f t="shared" si="20"/>
        <v>31.111111111111111</v>
      </c>
      <c r="S93" s="7"/>
      <c r="T93" s="12"/>
    </row>
    <row r="94" spans="1:20" ht="23.25" customHeight="1">
      <c r="A94" s="33" t="s">
        <v>57</v>
      </c>
      <c r="B94" s="39">
        <f t="shared" si="16"/>
        <v>33</v>
      </c>
      <c r="C94" s="6"/>
      <c r="D94" s="39">
        <f t="shared" si="21"/>
        <v>33</v>
      </c>
      <c r="E94" s="39">
        <f t="shared" si="22"/>
        <v>33</v>
      </c>
      <c r="F94" s="6"/>
      <c r="G94" s="6"/>
      <c r="H94" s="39">
        <f t="shared" si="17"/>
        <v>32</v>
      </c>
      <c r="I94" s="6"/>
      <c r="J94" s="6">
        <v>12</v>
      </c>
      <c r="K94" s="6">
        <v>15</v>
      </c>
      <c r="L94" s="6">
        <v>5</v>
      </c>
      <c r="M94" s="39">
        <f t="shared" si="18"/>
        <v>1</v>
      </c>
      <c r="N94" s="6"/>
      <c r="O94" s="6"/>
      <c r="P94" s="6">
        <v>1</v>
      </c>
      <c r="Q94" s="43">
        <f t="shared" si="19"/>
        <v>96.969696969696969</v>
      </c>
      <c r="R94" s="43">
        <f t="shared" si="20"/>
        <v>36.363636363636367</v>
      </c>
      <c r="S94" s="7"/>
      <c r="T94" s="12"/>
    </row>
    <row r="95" spans="1:20" ht="13.7" customHeight="1">
      <c r="A95" s="33" t="s">
        <v>26</v>
      </c>
      <c r="B95" s="39">
        <f t="shared" si="16"/>
        <v>106</v>
      </c>
      <c r="C95" s="6"/>
      <c r="D95" s="39">
        <f t="shared" si="21"/>
        <v>106</v>
      </c>
      <c r="E95" s="39">
        <f t="shared" si="22"/>
        <v>105</v>
      </c>
      <c r="F95" s="6">
        <v>1</v>
      </c>
      <c r="G95" s="6"/>
      <c r="H95" s="39">
        <f t="shared" si="17"/>
        <v>105</v>
      </c>
      <c r="I95" s="6">
        <v>4</v>
      </c>
      <c r="J95" s="6">
        <v>37</v>
      </c>
      <c r="K95" s="6">
        <v>31</v>
      </c>
      <c r="L95" s="6">
        <v>33</v>
      </c>
      <c r="M95" s="39">
        <f t="shared" si="18"/>
        <v>0</v>
      </c>
      <c r="N95" s="6"/>
      <c r="O95" s="6"/>
      <c r="P95" s="6"/>
      <c r="Q95" s="43">
        <f t="shared" si="19"/>
        <v>99.056603773584911</v>
      </c>
      <c r="R95" s="43">
        <f t="shared" si="20"/>
        <v>38.679245283018872</v>
      </c>
      <c r="S95" s="7"/>
      <c r="T95" s="12"/>
    </row>
    <row r="96" spans="1:20" ht="13.7" customHeight="1">
      <c r="A96" s="33" t="s">
        <v>36</v>
      </c>
      <c r="B96" s="39">
        <f t="shared" si="16"/>
        <v>104</v>
      </c>
      <c r="C96" s="6"/>
      <c r="D96" s="39">
        <f t="shared" si="21"/>
        <v>104</v>
      </c>
      <c r="E96" s="39">
        <f t="shared" si="22"/>
        <v>99</v>
      </c>
      <c r="F96" s="6">
        <v>5</v>
      </c>
      <c r="G96" s="6"/>
      <c r="H96" s="39">
        <f t="shared" si="17"/>
        <v>99</v>
      </c>
      <c r="I96" s="6">
        <v>7</v>
      </c>
      <c r="J96" s="6">
        <v>28</v>
      </c>
      <c r="K96" s="6">
        <v>52</v>
      </c>
      <c r="L96" s="6">
        <v>12</v>
      </c>
      <c r="M96" s="39">
        <f t="shared" si="18"/>
        <v>0</v>
      </c>
      <c r="N96" s="6"/>
      <c r="O96" s="6"/>
      <c r="P96" s="6"/>
      <c r="Q96" s="43">
        <f t="shared" si="19"/>
        <v>95.192307692307693</v>
      </c>
      <c r="R96" s="43">
        <f t="shared" si="20"/>
        <v>33.653846153846153</v>
      </c>
      <c r="S96" s="7"/>
      <c r="T96" s="12"/>
    </row>
    <row r="97" spans="1:20" ht="21.75" customHeight="1">
      <c r="A97" s="33" t="s">
        <v>58</v>
      </c>
      <c r="B97" s="39">
        <f t="shared" si="16"/>
        <v>57</v>
      </c>
      <c r="C97" s="6"/>
      <c r="D97" s="39">
        <f t="shared" si="21"/>
        <v>57</v>
      </c>
      <c r="E97" s="39">
        <f t="shared" si="22"/>
        <v>57</v>
      </c>
      <c r="F97" s="6"/>
      <c r="G97" s="6"/>
      <c r="H97" s="39">
        <f t="shared" si="17"/>
        <v>57</v>
      </c>
      <c r="I97" s="6">
        <v>2</v>
      </c>
      <c r="J97" s="6">
        <v>23</v>
      </c>
      <c r="K97" s="6">
        <v>20</v>
      </c>
      <c r="L97" s="6">
        <v>12</v>
      </c>
      <c r="M97" s="39">
        <f t="shared" si="18"/>
        <v>0</v>
      </c>
      <c r="N97" s="6"/>
      <c r="O97" s="6"/>
      <c r="P97" s="6"/>
      <c r="Q97" s="43">
        <f t="shared" si="19"/>
        <v>100</v>
      </c>
      <c r="R97" s="43">
        <f t="shared" si="20"/>
        <v>43.859649122807014</v>
      </c>
      <c r="S97" s="7"/>
      <c r="T97" s="12"/>
    </row>
    <row r="98" spans="1:20" ht="13.7" customHeight="1">
      <c r="A98" s="33" t="s">
        <v>29</v>
      </c>
      <c r="B98" s="39">
        <f t="shared" si="16"/>
        <v>106</v>
      </c>
      <c r="C98" s="6"/>
      <c r="D98" s="39">
        <f t="shared" si="21"/>
        <v>106</v>
      </c>
      <c r="E98" s="39">
        <f t="shared" si="22"/>
        <v>96</v>
      </c>
      <c r="F98" s="6">
        <v>10</v>
      </c>
      <c r="G98" s="6">
        <v>1</v>
      </c>
      <c r="H98" s="39">
        <f t="shared" si="17"/>
        <v>91</v>
      </c>
      <c r="I98" s="6">
        <v>9</v>
      </c>
      <c r="J98" s="6">
        <v>40</v>
      </c>
      <c r="K98" s="6">
        <v>34</v>
      </c>
      <c r="L98" s="6">
        <v>8</v>
      </c>
      <c r="M98" s="39">
        <f t="shared" si="18"/>
        <v>4</v>
      </c>
      <c r="N98" s="6">
        <v>1</v>
      </c>
      <c r="O98" s="6">
        <v>3</v>
      </c>
      <c r="P98" s="6"/>
      <c r="Q98" s="43">
        <f t="shared" si="19"/>
        <v>85.84905660377359</v>
      </c>
      <c r="R98" s="43">
        <f t="shared" si="20"/>
        <v>46.226415094339622</v>
      </c>
      <c r="S98" s="7"/>
      <c r="T98" s="12"/>
    </row>
    <row r="99" spans="1:20" ht="13.7" customHeight="1">
      <c r="A99" s="33" t="s">
        <v>28</v>
      </c>
      <c r="B99" s="39">
        <f t="shared" si="16"/>
        <v>103</v>
      </c>
      <c r="C99" s="6"/>
      <c r="D99" s="39">
        <f t="shared" si="21"/>
        <v>103</v>
      </c>
      <c r="E99" s="39">
        <f t="shared" si="22"/>
        <v>103</v>
      </c>
      <c r="F99" s="6"/>
      <c r="G99" s="6"/>
      <c r="H99" s="39">
        <f t="shared" si="17"/>
        <v>79</v>
      </c>
      <c r="I99" s="6">
        <v>4</v>
      </c>
      <c r="J99" s="6">
        <v>33</v>
      </c>
      <c r="K99" s="6">
        <v>37</v>
      </c>
      <c r="L99" s="6">
        <v>5</v>
      </c>
      <c r="M99" s="39">
        <f t="shared" si="18"/>
        <v>24</v>
      </c>
      <c r="N99" s="6">
        <v>14</v>
      </c>
      <c r="O99" s="6">
        <v>8</v>
      </c>
      <c r="P99" s="6">
        <v>2</v>
      </c>
      <c r="Q99" s="43">
        <f t="shared" si="19"/>
        <v>76.699029126213588</v>
      </c>
      <c r="R99" s="43">
        <f t="shared" si="20"/>
        <v>35.922330097087382</v>
      </c>
      <c r="S99" s="7"/>
      <c r="T99" s="12"/>
    </row>
    <row r="100" spans="1:20" ht="13.7" customHeight="1">
      <c r="A100" s="33" t="s">
        <v>32</v>
      </c>
      <c r="B100" s="39">
        <f t="shared" si="16"/>
        <v>61</v>
      </c>
      <c r="C100" s="6">
        <v>1</v>
      </c>
      <c r="D100" s="39">
        <f t="shared" si="21"/>
        <v>60</v>
      </c>
      <c r="E100" s="39">
        <f t="shared" si="22"/>
        <v>59</v>
      </c>
      <c r="F100" s="6">
        <v>1</v>
      </c>
      <c r="G100" s="6"/>
      <c r="H100" s="39">
        <f t="shared" si="17"/>
        <v>59</v>
      </c>
      <c r="I100" s="6"/>
      <c r="J100" s="6">
        <v>18</v>
      </c>
      <c r="K100" s="6">
        <v>27</v>
      </c>
      <c r="L100" s="6">
        <v>14</v>
      </c>
      <c r="M100" s="39">
        <f t="shared" si="18"/>
        <v>0</v>
      </c>
      <c r="N100" s="6"/>
      <c r="O100" s="6"/>
      <c r="P100" s="6"/>
      <c r="Q100" s="43">
        <f t="shared" si="19"/>
        <v>98.333333333333329</v>
      </c>
      <c r="R100" s="43">
        <f t="shared" si="20"/>
        <v>30</v>
      </c>
      <c r="S100" s="7"/>
      <c r="T100" s="12"/>
    </row>
    <row r="101" spans="1:20" ht="13.7" customHeight="1">
      <c r="A101" s="33" t="s">
        <v>34</v>
      </c>
      <c r="B101" s="39">
        <f t="shared" si="16"/>
        <v>65</v>
      </c>
      <c r="C101" s="6">
        <v>1</v>
      </c>
      <c r="D101" s="39">
        <f t="shared" si="21"/>
        <v>64</v>
      </c>
      <c r="E101" s="39">
        <f t="shared" si="22"/>
        <v>64</v>
      </c>
      <c r="F101" s="6"/>
      <c r="G101" s="6"/>
      <c r="H101" s="39">
        <f t="shared" si="17"/>
        <v>62</v>
      </c>
      <c r="I101" s="6">
        <v>11</v>
      </c>
      <c r="J101" s="6">
        <v>17</v>
      </c>
      <c r="K101" s="6">
        <v>31</v>
      </c>
      <c r="L101" s="6">
        <v>3</v>
      </c>
      <c r="M101" s="39">
        <f t="shared" si="18"/>
        <v>2</v>
      </c>
      <c r="N101" s="6">
        <v>1</v>
      </c>
      <c r="O101" s="6">
        <v>1</v>
      </c>
      <c r="P101" s="6"/>
      <c r="Q101" s="43">
        <f t="shared" si="19"/>
        <v>96.875</v>
      </c>
      <c r="R101" s="43">
        <f t="shared" si="20"/>
        <v>43.75</v>
      </c>
      <c r="S101" s="7"/>
      <c r="T101" s="12"/>
    </row>
    <row r="102" spans="1:20" ht="13.7" customHeight="1">
      <c r="A102" s="33" t="s">
        <v>30</v>
      </c>
      <c r="B102" s="39">
        <f t="shared" si="16"/>
        <v>86</v>
      </c>
      <c r="C102" s="6"/>
      <c r="D102" s="39">
        <f t="shared" si="21"/>
        <v>86</v>
      </c>
      <c r="E102" s="39">
        <f t="shared" si="22"/>
        <v>83</v>
      </c>
      <c r="F102" s="6">
        <v>3</v>
      </c>
      <c r="G102" s="6"/>
      <c r="H102" s="39">
        <f t="shared" si="17"/>
        <v>74</v>
      </c>
      <c r="I102" s="6">
        <v>2</v>
      </c>
      <c r="J102" s="6">
        <v>35</v>
      </c>
      <c r="K102" s="6">
        <v>27</v>
      </c>
      <c r="L102" s="6">
        <v>10</v>
      </c>
      <c r="M102" s="39">
        <f t="shared" si="18"/>
        <v>9</v>
      </c>
      <c r="N102" s="6">
        <v>5</v>
      </c>
      <c r="O102" s="6">
        <v>2</v>
      </c>
      <c r="P102" s="6">
        <v>2</v>
      </c>
      <c r="Q102" s="43">
        <f t="shared" si="19"/>
        <v>86.04651162790698</v>
      </c>
      <c r="R102" s="43">
        <f t="shared" si="20"/>
        <v>43.02325581395349</v>
      </c>
      <c r="S102" s="7"/>
      <c r="T102" s="12"/>
    </row>
    <row r="103" spans="1:20" ht="13.7" customHeight="1">
      <c r="A103" s="18" t="s">
        <v>39</v>
      </c>
      <c r="B103" s="40">
        <f t="shared" si="16"/>
        <v>1650</v>
      </c>
      <c r="C103" s="41">
        <f t="shared" ref="C103:P103" si="23">SUM(C82:C102)</f>
        <v>3</v>
      </c>
      <c r="D103" s="41">
        <f t="shared" si="23"/>
        <v>1647</v>
      </c>
      <c r="E103" s="41">
        <f t="shared" si="23"/>
        <v>1621</v>
      </c>
      <c r="F103" s="41">
        <f t="shared" si="23"/>
        <v>26</v>
      </c>
      <c r="G103" s="41">
        <f t="shared" si="23"/>
        <v>4</v>
      </c>
      <c r="H103" s="41">
        <f t="shared" si="23"/>
        <v>1533</v>
      </c>
      <c r="I103" s="41">
        <f t="shared" si="23"/>
        <v>112</v>
      </c>
      <c r="J103" s="41">
        <f t="shared" si="23"/>
        <v>522</v>
      </c>
      <c r="K103" s="41">
        <f t="shared" si="23"/>
        <v>659</v>
      </c>
      <c r="L103" s="41">
        <f t="shared" si="23"/>
        <v>240</v>
      </c>
      <c r="M103" s="41">
        <f t="shared" si="23"/>
        <v>84</v>
      </c>
      <c r="N103" s="41">
        <f t="shared" si="23"/>
        <v>48</v>
      </c>
      <c r="O103" s="41">
        <f t="shared" si="23"/>
        <v>21</v>
      </c>
      <c r="P103" s="41">
        <f t="shared" si="23"/>
        <v>15</v>
      </c>
      <c r="Q103" s="44">
        <f t="shared" si="19"/>
        <v>93.078324225865202</v>
      </c>
      <c r="R103" s="44">
        <f t="shared" si="20"/>
        <v>38.494231936854888</v>
      </c>
      <c r="S103" s="25"/>
      <c r="T103" s="12"/>
    </row>
    <row r="104" spans="1:20" ht="13.7" customHeight="1">
      <c r="A104" s="19" t="s">
        <v>40</v>
      </c>
      <c r="B104" s="46"/>
      <c r="C104" s="46"/>
      <c r="D104" s="42">
        <f>(D103/B103)*100</f>
        <v>99.818181818181813</v>
      </c>
      <c r="E104" s="42">
        <f>(E103/D103)*100</f>
        <v>98.421372191863995</v>
      </c>
      <c r="F104" s="42">
        <f>(F103/D103)*100</f>
        <v>1.5786278081360048</v>
      </c>
      <c r="G104" s="42">
        <f>(G103/D103)*100</f>
        <v>0.24286581663630846</v>
      </c>
      <c r="H104" s="42">
        <f>(H103/D103)*100</f>
        <v>93.078324225865202</v>
      </c>
      <c r="I104" s="42">
        <f>(I103/D103)*100</f>
        <v>6.8002428658166361</v>
      </c>
      <c r="J104" s="42">
        <f>(J103/D103)*100</f>
        <v>31.693989071038253</v>
      </c>
      <c r="K104" s="42">
        <f>(K103/D103)*100</f>
        <v>40.012143290831816</v>
      </c>
      <c r="L104" s="42">
        <f>(L103/D103)*100</f>
        <v>14.571948998178508</v>
      </c>
      <c r="M104" s="42">
        <f>(M103/D103)*100</f>
        <v>5.1001821493624773</v>
      </c>
      <c r="N104" s="42">
        <f>(N103/D103)*100</f>
        <v>2.9143897996357011</v>
      </c>
      <c r="O104" s="42">
        <f>(O103/D103)*100</f>
        <v>1.2750455373406193</v>
      </c>
      <c r="P104" s="42">
        <f>(P103/D103)*100</f>
        <v>0.91074681238615673</v>
      </c>
      <c r="Q104" s="20"/>
      <c r="R104" s="20"/>
      <c r="S104" s="7"/>
      <c r="T104" s="12"/>
    </row>
    <row r="105" spans="1:20" ht="13.7" customHeight="1">
      <c r="A105" s="10"/>
      <c r="B105" s="61" t="s">
        <v>41</v>
      </c>
      <c r="C105" s="61"/>
      <c r="D105" s="61"/>
      <c r="E105" s="61"/>
      <c r="F105" s="10"/>
      <c r="G105" s="10"/>
      <c r="H105" s="10"/>
      <c r="I105" s="10"/>
      <c r="J105" s="10"/>
      <c r="K105" s="61" t="s">
        <v>42</v>
      </c>
      <c r="L105" s="61"/>
      <c r="M105" s="61"/>
      <c r="N105" s="61"/>
      <c r="O105" s="10"/>
      <c r="P105" s="10"/>
      <c r="Q105" s="10"/>
      <c r="R105" s="10"/>
      <c r="S105" s="10"/>
      <c r="T105" s="12"/>
    </row>
    <row r="106" spans="1:20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2"/>
    </row>
    <row r="107" spans="1:20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2"/>
    </row>
    <row r="108" spans="1:20" ht="13.5" customHeight="1">
      <c r="A108" s="38"/>
      <c r="B108" s="67" t="s">
        <v>0</v>
      </c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12"/>
    </row>
    <row r="109" spans="1:20" ht="13.5" customHeight="1">
      <c r="A109" s="38"/>
      <c r="B109" s="67" t="s">
        <v>1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12"/>
    </row>
    <row r="110" spans="1:20" ht="13.5" customHeight="1">
      <c r="A110" s="64" t="s">
        <v>59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12"/>
    </row>
    <row r="111" spans="1:20" ht="13.5" customHeight="1">
      <c r="A111" s="10"/>
      <c r="B111" s="10"/>
      <c r="C111" s="21"/>
      <c r="D111" s="21"/>
      <c r="E111" s="21"/>
      <c r="F111" s="21"/>
      <c r="G111" s="61" t="s">
        <v>63</v>
      </c>
      <c r="H111" s="65"/>
      <c r="I111" s="65"/>
      <c r="J111" s="65"/>
      <c r="K111" s="65"/>
      <c r="L111" s="65"/>
      <c r="M111" s="10"/>
      <c r="N111" s="10"/>
      <c r="O111" s="10"/>
      <c r="P111" s="10"/>
      <c r="Q111" s="10"/>
      <c r="R111" s="10"/>
      <c r="S111" s="10"/>
      <c r="T111" s="12"/>
    </row>
    <row r="112" spans="1:20" ht="13.5" customHeight="1">
      <c r="A112" s="10"/>
      <c r="B112" s="10"/>
      <c r="C112" s="65" t="s">
        <v>46</v>
      </c>
      <c r="D112" s="65"/>
      <c r="E112" s="21"/>
      <c r="F112" s="27"/>
      <c r="G112" s="27"/>
      <c r="H112" s="27"/>
      <c r="I112" s="27"/>
      <c r="J112" s="27"/>
      <c r="K112" s="27"/>
      <c r="L112" s="27"/>
      <c r="M112" s="27"/>
      <c r="N112" s="27"/>
      <c r="O112" s="66" t="s">
        <v>51</v>
      </c>
      <c r="P112" s="61"/>
      <c r="Q112" s="61"/>
      <c r="R112" s="61"/>
      <c r="S112" s="61"/>
      <c r="T112" s="12"/>
    </row>
    <row r="113" spans="1:20" ht="13.5" customHeight="1">
      <c r="A113" s="10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12"/>
    </row>
    <row r="114" spans="1:20" s="29" customFormat="1" ht="10.5">
      <c r="A114" s="56" t="s">
        <v>4</v>
      </c>
      <c r="B114" s="56" t="s">
        <v>5</v>
      </c>
      <c r="C114" s="56" t="s">
        <v>6</v>
      </c>
      <c r="D114" s="56" t="s">
        <v>7</v>
      </c>
      <c r="E114" s="56" t="s">
        <v>8</v>
      </c>
      <c r="F114" s="62" t="s">
        <v>9</v>
      </c>
      <c r="G114" s="63" t="s">
        <v>10</v>
      </c>
      <c r="H114" s="56" t="s">
        <v>11</v>
      </c>
      <c r="I114" s="56"/>
      <c r="J114" s="56"/>
      <c r="K114" s="56"/>
      <c r="L114" s="56"/>
      <c r="M114" s="60" t="s">
        <v>12</v>
      </c>
      <c r="N114" s="60"/>
      <c r="O114" s="60"/>
      <c r="P114" s="60"/>
      <c r="Q114" s="56" t="s">
        <v>13</v>
      </c>
      <c r="R114" s="56" t="s">
        <v>14</v>
      </c>
      <c r="S114" s="59" t="s">
        <v>15</v>
      </c>
      <c r="T114" s="12"/>
    </row>
    <row r="115" spans="1:20" s="29" customFormat="1" ht="52.5">
      <c r="A115" s="56"/>
      <c r="B115" s="58"/>
      <c r="C115" s="56"/>
      <c r="D115" s="56"/>
      <c r="E115" s="56"/>
      <c r="F115" s="62"/>
      <c r="G115" s="63"/>
      <c r="H115" s="3" t="s">
        <v>16</v>
      </c>
      <c r="I115" s="3" t="s">
        <v>17</v>
      </c>
      <c r="J115" s="3" t="s">
        <v>18</v>
      </c>
      <c r="K115" s="3" t="s">
        <v>19</v>
      </c>
      <c r="L115" s="3" t="s">
        <v>20</v>
      </c>
      <c r="M115" s="3" t="s">
        <v>21</v>
      </c>
      <c r="N115" s="3" t="s">
        <v>22</v>
      </c>
      <c r="O115" s="3" t="s">
        <v>23</v>
      </c>
      <c r="P115" s="3" t="s">
        <v>24</v>
      </c>
      <c r="Q115" s="57"/>
      <c r="R115" s="58"/>
      <c r="S115" s="59"/>
      <c r="T115" s="12"/>
    </row>
    <row r="116" spans="1:20" ht="13.7" customHeight="1">
      <c r="A116" s="22">
        <v>1</v>
      </c>
      <c r="B116" s="23">
        <v>2</v>
      </c>
      <c r="C116" s="22">
        <v>3</v>
      </c>
      <c r="D116" s="22">
        <v>4</v>
      </c>
      <c r="E116" s="22">
        <v>5</v>
      </c>
      <c r="F116" s="22">
        <v>6</v>
      </c>
      <c r="G116" s="22">
        <v>7</v>
      </c>
      <c r="H116" s="22">
        <v>8</v>
      </c>
      <c r="I116" s="22">
        <v>9</v>
      </c>
      <c r="J116" s="22">
        <v>10</v>
      </c>
      <c r="K116" s="22">
        <v>11</v>
      </c>
      <c r="L116" s="22">
        <v>12</v>
      </c>
      <c r="M116" s="22">
        <v>13</v>
      </c>
      <c r="N116" s="22">
        <v>14</v>
      </c>
      <c r="O116" s="22">
        <v>15</v>
      </c>
      <c r="P116" s="22">
        <v>16</v>
      </c>
      <c r="Q116" s="22">
        <v>17</v>
      </c>
      <c r="R116" s="23">
        <v>18</v>
      </c>
      <c r="S116" s="24">
        <v>19</v>
      </c>
      <c r="T116" s="12"/>
    </row>
    <row r="117" spans="1:20" ht="13.7" customHeight="1">
      <c r="A117" s="30" t="s">
        <v>31</v>
      </c>
      <c r="B117" s="39">
        <f>C117+D117</f>
        <v>50</v>
      </c>
      <c r="C117" s="16"/>
      <c r="D117" s="39">
        <f>E117+F117</f>
        <v>50</v>
      </c>
      <c r="E117" s="39">
        <f>G117+H117+M117</f>
        <v>50</v>
      </c>
      <c r="F117" s="15"/>
      <c r="G117" s="15"/>
      <c r="H117" s="39">
        <f>SUM(I117:L117)</f>
        <v>49</v>
      </c>
      <c r="I117" s="15"/>
      <c r="J117" s="15">
        <v>25</v>
      </c>
      <c r="K117" s="15">
        <v>20</v>
      </c>
      <c r="L117" s="15">
        <v>4</v>
      </c>
      <c r="M117" s="39">
        <f>N117+O117+P117</f>
        <v>1</v>
      </c>
      <c r="N117" s="15">
        <v>1</v>
      </c>
      <c r="O117" s="15"/>
      <c r="P117" s="15"/>
      <c r="Q117" s="43">
        <f t="shared" ref="Q117:Q138" si="24">(H117/D117)*100</f>
        <v>98</v>
      </c>
      <c r="R117" s="43">
        <f t="shared" ref="R117:R138" si="25">((J117+I117)/D117)*100</f>
        <v>50</v>
      </c>
      <c r="S117" s="7"/>
      <c r="T117" s="12"/>
    </row>
    <row r="118" spans="1:20" ht="13.7" customHeight="1">
      <c r="A118" s="33" t="s">
        <v>37</v>
      </c>
      <c r="B118" s="39">
        <f t="shared" ref="B118:B138" si="26">C118+D118</f>
        <v>71</v>
      </c>
      <c r="C118" s="6"/>
      <c r="D118" s="39">
        <f t="shared" ref="D118:D137" si="27">E118+F118</f>
        <v>71</v>
      </c>
      <c r="E118" s="39">
        <f t="shared" ref="E118:E137" si="28">G118+H118+M118</f>
        <v>71</v>
      </c>
      <c r="F118" s="6"/>
      <c r="G118" s="6"/>
      <c r="H118" s="39">
        <f>SUM(I118:L118)</f>
        <v>71</v>
      </c>
      <c r="I118" s="6">
        <v>15</v>
      </c>
      <c r="J118" s="6">
        <v>26</v>
      </c>
      <c r="K118" s="6">
        <v>24</v>
      </c>
      <c r="L118" s="6">
        <v>6</v>
      </c>
      <c r="M118" s="39">
        <f t="shared" ref="M118:M138" si="29">N118+O118+P118</f>
        <v>0</v>
      </c>
      <c r="N118" s="6"/>
      <c r="O118" s="6"/>
      <c r="P118" s="6"/>
      <c r="Q118" s="43">
        <f t="shared" si="24"/>
        <v>100</v>
      </c>
      <c r="R118" s="43">
        <f t="shared" si="25"/>
        <v>57.74647887323944</v>
      </c>
      <c r="S118" s="7"/>
      <c r="T118" s="12"/>
    </row>
    <row r="119" spans="1:20" ht="13.7" customHeight="1">
      <c r="A119" s="33" t="s">
        <v>38</v>
      </c>
      <c r="B119" s="39">
        <f t="shared" si="26"/>
        <v>36</v>
      </c>
      <c r="C119" s="6"/>
      <c r="D119" s="39">
        <f t="shared" si="27"/>
        <v>36</v>
      </c>
      <c r="E119" s="39">
        <f t="shared" si="28"/>
        <v>35</v>
      </c>
      <c r="F119" s="6">
        <v>1</v>
      </c>
      <c r="G119" s="6"/>
      <c r="H119" s="39">
        <f t="shared" ref="H119:H137" si="30">SUM(I119:L119)</f>
        <v>35</v>
      </c>
      <c r="I119" s="6">
        <v>2</v>
      </c>
      <c r="J119" s="6">
        <v>9</v>
      </c>
      <c r="K119" s="6">
        <v>19</v>
      </c>
      <c r="L119" s="6">
        <v>5</v>
      </c>
      <c r="M119" s="39">
        <f t="shared" si="29"/>
        <v>0</v>
      </c>
      <c r="N119" s="6"/>
      <c r="O119" s="6"/>
      <c r="P119" s="6"/>
      <c r="Q119" s="43">
        <f t="shared" si="24"/>
        <v>97.222222222222214</v>
      </c>
      <c r="R119" s="43">
        <f t="shared" si="25"/>
        <v>30.555555555555557</v>
      </c>
      <c r="S119" s="7"/>
      <c r="T119" s="12"/>
    </row>
    <row r="120" spans="1:20" ht="13.7" customHeight="1">
      <c r="A120" s="33" t="s">
        <v>53</v>
      </c>
      <c r="B120" s="39">
        <f t="shared" si="26"/>
        <v>106</v>
      </c>
      <c r="C120" s="6"/>
      <c r="D120" s="39">
        <f t="shared" si="27"/>
        <v>106</v>
      </c>
      <c r="E120" s="39">
        <f t="shared" si="28"/>
        <v>106</v>
      </c>
      <c r="F120" s="6"/>
      <c r="G120" s="6"/>
      <c r="H120" s="39">
        <f t="shared" si="30"/>
        <v>99</v>
      </c>
      <c r="I120" s="6">
        <v>9</v>
      </c>
      <c r="J120" s="6">
        <v>18</v>
      </c>
      <c r="K120" s="6">
        <v>61</v>
      </c>
      <c r="L120" s="6">
        <v>11</v>
      </c>
      <c r="M120" s="39">
        <f t="shared" si="29"/>
        <v>7</v>
      </c>
      <c r="N120" s="6">
        <v>5</v>
      </c>
      <c r="O120" s="6">
        <v>1</v>
      </c>
      <c r="P120" s="6">
        <v>1</v>
      </c>
      <c r="Q120" s="43">
        <f t="shared" si="24"/>
        <v>93.396226415094347</v>
      </c>
      <c r="R120" s="43">
        <f t="shared" si="25"/>
        <v>25.471698113207548</v>
      </c>
      <c r="S120" s="7"/>
      <c r="T120" s="12"/>
    </row>
    <row r="121" spans="1:20" ht="21.75" customHeight="1">
      <c r="A121" s="33" t="s">
        <v>54</v>
      </c>
      <c r="B121" s="39">
        <f t="shared" si="26"/>
        <v>75</v>
      </c>
      <c r="C121" s="6">
        <v>1</v>
      </c>
      <c r="D121" s="39">
        <f t="shared" si="27"/>
        <v>74</v>
      </c>
      <c r="E121" s="39">
        <f t="shared" si="28"/>
        <v>71</v>
      </c>
      <c r="F121" s="6">
        <v>3</v>
      </c>
      <c r="G121" s="6"/>
      <c r="H121" s="39">
        <f t="shared" si="30"/>
        <v>71</v>
      </c>
      <c r="I121" s="6">
        <v>12</v>
      </c>
      <c r="J121" s="6">
        <v>21</v>
      </c>
      <c r="K121" s="6">
        <v>31</v>
      </c>
      <c r="L121" s="6">
        <v>7</v>
      </c>
      <c r="M121" s="39">
        <f t="shared" si="29"/>
        <v>0</v>
      </c>
      <c r="N121" s="6"/>
      <c r="O121" s="6"/>
      <c r="P121" s="6"/>
      <c r="Q121" s="43">
        <f t="shared" si="24"/>
        <v>95.945945945945937</v>
      </c>
      <c r="R121" s="43">
        <f t="shared" si="25"/>
        <v>44.594594594594597</v>
      </c>
      <c r="S121" s="7"/>
      <c r="T121" s="12"/>
    </row>
    <row r="122" spans="1:20" ht="13.7" customHeight="1">
      <c r="A122" s="33" t="s">
        <v>35</v>
      </c>
      <c r="B122" s="39">
        <f t="shared" si="26"/>
        <v>42</v>
      </c>
      <c r="C122" s="6"/>
      <c r="D122" s="39">
        <f t="shared" si="27"/>
        <v>42</v>
      </c>
      <c r="E122" s="39">
        <f t="shared" si="28"/>
        <v>42</v>
      </c>
      <c r="F122" s="6"/>
      <c r="G122" s="6"/>
      <c r="H122" s="39">
        <f t="shared" si="30"/>
        <v>41</v>
      </c>
      <c r="I122" s="6">
        <v>2</v>
      </c>
      <c r="J122" s="6">
        <v>10</v>
      </c>
      <c r="K122" s="6">
        <v>25</v>
      </c>
      <c r="L122" s="6">
        <v>4</v>
      </c>
      <c r="M122" s="39">
        <f t="shared" si="29"/>
        <v>1</v>
      </c>
      <c r="N122" s="6">
        <v>1</v>
      </c>
      <c r="O122" s="6"/>
      <c r="P122" s="6"/>
      <c r="Q122" s="43">
        <f t="shared" si="24"/>
        <v>97.61904761904762</v>
      </c>
      <c r="R122" s="43">
        <f t="shared" si="25"/>
        <v>28.571428571428569</v>
      </c>
      <c r="S122" s="7"/>
      <c r="T122" s="12"/>
    </row>
    <row r="123" spans="1:20" ht="13.7" customHeight="1">
      <c r="A123" s="33" t="s">
        <v>55</v>
      </c>
      <c r="B123" s="39">
        <f t="shared" si="26"/>
        <v>75</v>
      </c>
      <c r="C123" s="6"/>
      <c r="D123" s="39">
        <f t="shared" si="27"/>
        <v>75</v>
      </c>
      <c r="E123" s="39">
        <f t="shared" si="28"/>
        <v>75</v>
      </c>
      <c r="F123" s="6"/>
      <c r="G123" s="6"/>
      <c r="H123" s="39">
        <f t="shared" si="30"/>
        <v>73</v>
      </c>
      <c r="I123" s="6">
        <v>2</v>
      </c>
      <c r="J123" s="6">
        <v>20</v>
      </c>
      <c r="K123" s="6">
        <v>36</v>
      </c>
      <c r="L123" s="6">
        <v>15</v>
      </c>
      <c r="M123" s="39">
        <f t="shared" si="29"/>
        <v>2</v>
      </c>
      <c r="N123" s="6">
        <v>2</v>
      </c>
      <c r="O123" s="6"/>
      <c r="P123" s="6"/>
      <c r="Q123" s="43">
        <f t="shared" si="24"/>
        <v>97.333333333333343</v>
      </c>
      <c r="R123" s="43">
        <f t="shared" si="25"/>
        <v>29.333333333333332</v>
      </c>
      <c r="S123" s="7"/>
      <c r="T123" s="12"/>
    </row>
    <row r="124" spans="1:20" ht="13.7" customHeight="1">
      <c r="A124" s="33" t="s">
        <v>50</v>
      </c>
      <c r="B124" s="39">
        <f t="shared" si="26"/>
        <v>45</v>
      </c>
      <c r="C124" s="6"/>
      <c r="D124" s="39">
        <f t="shared" si="27"/>
        <v>45</v>
      </c>
      <c r="E124" s="39">
        <f t="shared" si="28"/>
        <v>45</v>
      </c>
      <c r="F124" s="6"/>
      <c r="G124" s="6"/>
      <c r="H124" s="39">
        <f t="shared" si="30"/>
        <v>40</v>
      </c>
      <c r="I124" s="6"/>
      <c r="J124" s="6">
        <v>14</v>
      </c>
      <c r="K124" s="6">
        <v>19</v>
      </c>
      <c r="L124" s="6">
        <v>7</v>
      </c>
      <c r="M124" s="39">
        <f t="shared" si="29"/>
        <v>5</v>
      </c>
      <c r="N124" s="6">
        <v>3</v>
      </c>
      <c r="O124" s="6"/>
      <c r="P124" s="6">
        <v>2</v>
      </c>
      <c r="Q124" s="43">
        <f>(H124/D124)*100</f>
        <v>88.888888888888886</v>
      </c>
      <c r="R124" s="43">
        <f>((J124+I124)/D124)*100</f>
        <v>31.111111111111111</v>
      </c>
      <c r="S124" s="7"/>
      <c r="T124" s="12"/>
    </row>
    <row r="125" spans="1:20" ht="13.7" customHeight="1">
      <c r="A125" s="33" t="s">
        <v>33</v>
      </c>
      <c r="B125" s="39">
        <f t="shared" si="26"/>
        <v>50</v>
      </c>
      <c r="C125" s="6"/>
      <c r="D125" s="39">
        <f t="shared" si="27"/>
        <v>50</v>
      </c>
      <c r="E125" s="39">
        <f t="shared" si="28"/>
        <v>50</v>
      </c>
      <c r="F125" s="6"/>
      <c r="G125" s="6"/>
      <c r="H125" s="39">
        <f t="shared" si="30"/>
        <v>49</v>
      </c>
      <c r="I125" s="6">
        <v>2</v>
      </c>
      <c r="J125" s="6">
        <v>14</v>
      </c>
      <c r="K125" s="6">
        <v>26</v>
      </c>
      <c r="L125" s="6">
        <v>7</v>
      </c>
      <c r="M125" s="39">
        <f t="shared" si="29"/>
        <v>1</v>
      </c>
      <c r="N125" s="6"/>
      <c r="O125" s="6"/>
      <c r="P125" s="6">
        <v>1</v>
      </c>
      <c r="Q125" s="43">
        <f t="shared" si="24"/>
        <v>98</v>
      </c>
      <c r="R125" s="43">
        <f t="shared" si="25"/>
        <v>32</v>
      </c>
      <c r="S125" s="7"/>
      <c r="T125" s="12"/>
    </row>
    <row r="126" spans="1:20" ht="13.7" customHeight="1">
      <c r="A126" s="33" t="s">
        <v>27</v>
      </c>
      <c r="B126" s="39">
        <f t="shared" si="26"/>
        <v>72</v>
      </c>
      <c r="C126" s="6"/>
      <c r="D126" s="39">
        <f t="shared" si="27"/>
        <v>72</v>
      </c>
      <c r="E126" s="39">
        <f t="shared" si="28"/>
        <v>72</v>
      </c>
      <c r="F126" s="6"/>
      <c r="G126" s="6">
        <v>1</v>
      </c>
      <c r="H126" s="39">
        <f t="shared" si="30"/>
        <v>70</v>
      </c>
      <c r="I126" s="6">
        <v>4</v>
      </c>
      <c r="J126" s="6">
        <v>35</v>
      </c>
      <c r="K126" s="6">
        <v>19</v>
      </c>
      <c r="L126" s="6">
        <v>12</v>
      </c>
      <c r="M126" s="39">
        <f t="shared" si="29"/>
        <v>1</v>
      </c>
      <c r="N126" s="6">
        <v>1</v>
      </c>
      <c r="O126" s="6"/>
      <c r="P126" s="6"/>
      <c r="Q126" s="43">
        <f t="shared" si="24"/>
        <v>97.222222222222214</v>
      </c>
      <c r="R126" s="43">
        <f t="shared" si="25"/>
        <v>54.166666666666664</v>
      </c>
      <c r="S126" s="7"/>
      <c r="T126" s="12"/>
    </row>
    <row r="127" spans="1:20" ht="13.7" customHeight="1">
      <c r="A127" s="33" t="s">
        <v>25</v>
      </c>
      <c r="B127" s="39">
        <f t="shared" si="26"/>
        <v>181</v>
      </c>
      <c r="C127" s="6"/>
      <c r="D127" s="39">
        <f t="shared" si="27"/>
        <v>181</v>
      </c>
      <c r="E127" s="39">
        <f t="shared" si="28"/>
        <v>174</v>
      </c>
      <c r="F127" s="6">
        <v>7</v>
      </c>
      <c r="G127" s="6">
        <v>1</v>
      </c>
      <c r="H127" s="39">
        <f t="shared" si="30"/>
        <v>164</v>
      </c>
      <c r="I127" s="6">
        <v>23</v>
      </c>
      <c r="J127" s="6">
        <v>62</v>
      </c>
      <c r="K127" s="6">
        <v>35</v>
      </c>
      <c r="L127" s="6">
        <v>44</v>
      </c>
      <c r="M127" s="39">
        <f t="shared" si="29"/>
        <v>9</v>
      </c>
      <c r="N127" s="6">
        <v>9</v>
      </c>
      <c r="O127" s="6"/>
      <c r="P127" s="6"/>
      <c r="Q127" s="43">
        <f t="shared" si="24"/>
        <v>90.607734806629836</v>
      </c>
      <c r="R127" s="43">
        <f t="shared" si="25"/>
        <v>46.961325966850829</v>
      </c>
      <c r="S127" s="7"/>
      <c r="T127" s="12"/>
    </row>
    <row r="128" spans="1:20" ht="13.7" customHeight="1">
      <c r="A128" s="33" t="s">
        <v>56</v>
      </c>
      <c r="B128" s="39">
        <f t="shared" si="26"/>
        <v>74</v>
      </c>
      <c r="C128" s="6"/>
      <c r="D128" s="39">
        <f t="shared" si="27"/>
        <v>74</v>
      </c>
      <c r="E128" s="39">
        <f t="shared" si="28"/>
        <v>74</v>
      </c>
      <c r="F128" s="6"/>
      <c r="G128" s="6"/>
      <c r="H128" s="39">
        <f t="shared" si="30"/>
        <v>46</v>
      </c>
      <c r="I128" s="6">
        <v>5</v>
      </c>
      <c r="J128" s="6">
        <v>15</v>
      </c>
      <c r="K128" s="6">
        <v>25</v>
      </c>
      <c r="L128" s="6">
        <v>1</v>
      </c>
      <c r="M128" s="39">
        <f t="shared" si="29"/>
        <v>28</v>
      </c>
      <c r="N128" s="6">
        <v>14</v>
      </c>
      <c r="O128" s="6">
        <v>4</v>
      </c>
      <c r="P128" s="6">
        <v>10</v>
      </c>
      <c r="Q128" s="43">
        <f t="shared" si="24"/>
        <v>62.162162162162161</v>
      </c>
      <c r="R128" s="43">
        <f t="shared" si="25"/>
        <v>27.027027027027028</v>
      </c>
      <c r="S128" s="7"/>
      <c r="T128" s="12"/>
    </row>
    <row r="129" spans="1:20" ht="20.25" customHeight="1">
      <c r="A129" s="33" t="s">
        <v>57</v>
      </c>
      <c r="B129" s="39">
        <f t="shared" si="26"/>
        <v>17</v>
      </c>
      <c r="C129" s="6"/>
      <c r="D129" s="39">
        <f t="shared" si="27"/>
        <v>17</v>
      </c>
      <c r="E129" s="39">
        <f t="shared" si="28"/>
        <v>17</v>
      </c>
      <c r="F129" s="6"/>
      <c r="G129" s="6"/>
      <c r="H129" s="39">
        <f t="shared" si="30"/>
        <v>16</v>
      </c>
      <c r="I129" s="6">
        <v>4</v>
      </c>
      <c r="J129" s="6">
        <v>2</v>
      </c>
      <c r="K129" s="6">
        <v>9</v>
      </c>
      <c r="L129" s="6">
        <v>1</v>
      </c>
      <c r="M129" s="39">
        <f t="shared" si="29"/>
        <v>1</v>
      </c>
      <c r="N129" s="6"/>
      <c r="O129" s="6"/>
      <c r="P129" s="6">
        <v>1</v>
      </c>
      <c r="Q129" s="43">
        <f t="shared" si="24"/>
        <v>94.117647058823522</v>
      </c>
      <c r="R129" s="43">
        <f t="shared" si="25"/>
        <v>35.294117647058826</v>
      </c>
      <c r="S129" s="7"/>
      <c r="T129" s="12"/>
    </row>
    <row r="130" spans="1:20" ht="13.7" customHeight="1">
      <c r="A130" s="33" t="s">
        <v>26</v>
      </c>
      <c r="B130" s="39">
        <f t="shared" si="26"/>
        <v>95</v>
      </c>
      <c r="C130" s="6"/>
      <c r="D130" s="39">
        <f t="shared" si="27"/>
        <v>95</v>
      </c>
      <c r="E130" s="39">
        <f t="shared" si="28"/>
        <v>94</v>
      </c>
      <c r="F130" s="6">
        <v>1</v>
      </c>
      <c r="G130" s="6"/>
      <c r="H130" s="39">
        <f t="shared" si="30"/>
        <v>94</v>
      </c>
      <c r="I130" s="6">
        <v>4</v>
      </c>
      <c r="J130" s="6">
        <v>18</v>
      </c>
      <c r="K130" s="6">
        <v>36</v>
      </c>
      <c r="L130" s="6">
        <v>36</v>
      </c>
      <c r="M130" s="39">
        <f t="shared" si="29"/>
        <v>0</v>
      </c>
      <c r="N130" s="6"/>
      <c r="O130" s="6"/>
      <c r="P130" s="6"/>
      <c r="Q130" s="43">
        <f t="shared" si="24"/>
        <v>98.94736842105263</v>
      </c>
      <c r="R130" s="43">
        <f t="shared" si="25"/>
        <v>23.157894736842106</v>
      </c>
      <c r="S130" s="7"/>
      <c r="T130" s="12"/>
    </row>
    <row r="131" spans="1:20" ht="13.7" customHeight="1">
      <c r="A131" s="33" t="s">
        <v>36</v>
      </c>
      <c r="B131" s="39">
        <f t="shared" si="26"/>
        <v>94</v>
      </c>
      <c r="C131" s="6"/>
      <c r="D131" s="39">
        <f t="shared" si="27"/>
        <v>94</v>
      </c>
      <c r="E131" s="39">
        <f t="shared" si="28"/>
        <v>92</v>
      </c>
      <c r="F131" s="6">
        <v>2</v>
      </c>
      <c r="G131" s="6"/>
      <c r="H131" s="39">
        <f t="shared" si="30"/>
        <v>92</v>
      </c>
      <c r="I131" s="6">
        <v>11</v>
      </c>
      <c r="J131" s="6">
        <v>23</v>
      </c>
      <c r="K131" s="6">
        <v>40</v>
      </c>
      <c r="L131" s="6">
        <v>18</v>
      </c>
      <c r="M131" s="39">
        <f t="shared" si="29"/>
        <v>0</v>
      </c>
      <c r="N131" s="6"/>
      <c r="O131" s="6"/>
      <c r="P131" s="6"/>
      <c r="Q131" s="43">
        <f t="shared" si="24"/>
        <v>97.872340425531917</v>
      </c>
      <c r="R131" s="43">
        <f t="shared" si="25"/>
        <v>36.170212765957451</v>
      </c>
      <c r="S131" s="7"/>
      <c r="T131" s="12"/>
    </row>
    <row r="132" spans="1:20" ht="21" customHeight="1">
      <c r="A132" s="33" t="s">
        <v>58</v>
      </c>
      <c r="B132" s="39">
        <f t="shared" si="26"/>
        <v>59</v>
      </c>
      <c r="C132" s="6"/>
      <c r="D132" s="39">
        <f t="shared" si="27"/>
        <v>59</v>
      </c>
      <c r="E132" s="39">
        <f t="shared" si="28"/>
        <v>59</v>
      </c>
      <c r="F132" s="6"/>
      <c r="G132" s="6"/>
      <c r="H132" s="39">
        <f t="shared" si="30"/>
        <v>51</v>
      </c>
      <c r="I132" s="6">
        <v>5</v>
      </c>
      <c r="J132" s="6">
        <v>13</v>
      </c>
      <c r="K132" s="6">
        <v>25</v>
      </c>
      <c r="L132" s="6">
        <v>8</v>
      </c>
      <c r="M132" s="39">
        <f t="shared" si="29"/>
        <v>8</v>
      </c>
      <c r="N132" s="6">
        <v>3</v>
      </c>
      <c r="O132" s="6">
        <v>2</v>
      </c>
      <c r="P132" s="6">
        <v>3</v>
      </c>
      <c r="Q132" s="43">
        <f t="shared" si="24"/>
        <v>86.440677966101703</v>
      </c>
      <c r="R132" s="43">
        <f t="shared" si="25"/>
        <v>30.508474576271187</v>
      </c>
      <c r="S132" s="7"/>
      <c r="T132" s="12"/>
    </row>
    <row r="133" spans="1:20" ht="13.7" customHeight="1">
      <c r="A133" s="33" t="s">
        <v>29</v>
      </c>
      <c r="B133" s="39">
        <f t="shared" si="26"/>
        <v>106</v>
      </c>
      <c r="C133" s="6"/>
      <c r="D133" s="39">
        <f t="shared" si="27"/>
        <v>106</v>
      </c>
      <c r="E133" s="39">
        <f t="shared" si="28"/>
        <v>101</v>
      </c>
      <c r="F133" s="6">
        <v>5</v>
      </c>
      <c r="G133" s="6"/>
      <c r="H133" s="39">
        <f t="shared" si="30"/>
        <v>101</v>
      </c>
      <c r="I133" s="6">
        <v>26</v>
      </c>
      <c r="J133" s="6">
        <v>35</v>
      </c>
      <c r="K133" s="6">
        <v>33</v>
      </c>
      <c r="L133" s="6">
        <v>7</v>
      </c>
      <c r="M133" s="39">
        <f t="shared" si="29"/>
        <v>0</v>
      </c>
      <c r="N133" s="6"/>
      <c r="O133" s="6"/>
      <c r="P133" s="6"/>
      <c r="Q133" s="43">
        <f t="shared" si="24"/>
        <v>95.283018867924525</v>
      </c>
      <c r="R133" s="43">
        <f t="shared" si="25"/>
        <v>57.547169811320757</v>
      </c>
      <c r="S133" s="7"/>
      <c r="T133" s="12"/>
    </row>
    <row r="134" spans="1:20" ht="13.7" customHeight="1">
      <c r="A134" s="33" t="s">
        <v>28</v>
      </c>
      <c r="B134" s="39">
        <f t="shared" si="26"/>
        <v>88</v>
      </c>
      <c r="C134" s="6"/>
      <c r="D134" s="39">
        <f t="shared" si="27"/>
        <v>88</v>
      </c>
      <c r="E134" s="39">
        <f t="shared" si="28"/>
        <v>88</v>
      </c>
      <c r="F134" s="6"/>
      <c r="G134" s="6"/>
      <c r="H134" s="39">
        <f t="shared" si="30"/>
        <v>59</v>
      </c>
      <c r="I134" s="6">
        <v>13</v>
      </c>
      <c r="J134" s="6">
        <v>19</v>
      </c>
      <c r="K134" s="6">
        <v>24</v>
      </c>
      <c r="L134" s="6">
        <v>3</v>
      </c>
      <c r="M134" s="39">
        <f t="shared" si="29"/>
        <v>29</v>
      </c>
      <c r="N134" s="6">
        <v>6</v>
      </c>
      <c r="O134" s="6">
        <v>15</v>
      </c>
      <c r="P134" s="6">
        <v>8</v>
      </c>
      <c r="Q134" s="43">
        <f t="shared" si="24"/>
        <v>67.045454545454547</v>
      </c>
      <c r="R134" s="43">
        <f t="shared" si="25"/>
        <v>36.363636363636367</v>
      </c>
      <c r="S134" s="7"/>
      <c r="T134" s="12"/>
    </row>
    <row r="135" spans="1:20" ht="13.7" customHeight="1">
      <c r="A135" s="33" t="s">
        <v>32</v>
      </c>
      <c r="B135" s="39">
        <f t="shared" si="26"/>
        <v>56</v>
      </c>
      <c r="C135" s="6"/>
      <c r="D135" s="39">
        <f t="shared" si="27"/>
        <v>56</v>
      </c>
      <c r="E135" s="39">
        <f t="shared" si="28"/>
        <v>55</v>
      </c>
      <c r="F135" s="6">
        <v>1</v>
      </c>
      <c r="G135" s="6"/>
      <c r="H135" s="39">
        <f t="shared" si="30"/>
        <v>55</v>
      </c>
      <c r="I135" s="6">
        <v>3</v>
      </c>
      <c r="J135" s="6">
        <v>24</v>
      </c>
      <c r="K135" s="6">
        <v>10</v>
      </c>
      <c r="L135" s="6">
        <v>18</v>
      </c>
      <c r="M135" s="39">
        <f t="shared" si="29"/>
        <v>0</v>
      </c>
      <c r="N135" s="6"/>
      <c r="O135" s="6"/>
      <c r="P135" s="6"/>
      <c r="Q135" s="43">
        <f t="shared" si="24"/>
        <v>98.214285714285708</v>
      </c>
      <c r="R135" s="43">
        <f t="shared" si="25"/>
        <v>48.214285714285715</v>
      </c>
      <c r="S135" s="7"/>
      <c r="T135" s="12"/>
    </row>
    <row r="136" spans="1:20" ht="13.7" customHeight="1">
      <c r="A136" s="33" t="s">
        <v>34</v>
      </c>
      <c r="B136" s="39">
        <f t="shared" si="26"/>
        <v>67</v>
      </c>
      <c r="C136" s="6"/>
      <c r="D136" s="39">
        <f t="shared" si="27"/>
        <v>67</v>
      </c>
      <c r="E136" s="39">
        <f t="shared" si="28"/>
        <v>67</v>
      </c>
      <c r="F136" s="6"/>
      <c r="G136" s="6"/>
      <c r="H136" s="39">
        <f t="shared" si="30"/>
        <v>65</v>
      </c>
      <c r="I136" s="6">
        <v>11</v>
      </c>
      <c r="J136" s="6">
        <v>14</v>
      </c>
      <c r="K136" s="6">
        <v>32</v>
      </c>
      <c r="L136" s="6">
        <v>8</v>
      </c>
      <c r="M136" s="39">
        <f t="shared" si="29"/>
        <v>2</v>
      </c>
      <c r="N136" s="6">
        <v>2</v>
      </c>
      <c r="O136" s="6"/>
      <c r="P136" s="6"/>
      <c r="Q136" s="43">
        <f t="shared" si="24"/>
        <v>97.014925373134332</v>
      </c>
      <c r="R136" s="43">
        <f t="shared" si="25"/>
        <v>37.313432835820898</v>
      </c>
      <c r="S136" s="7"/>
      <c r="T136" s="12"/>
    </row>
    <row r="137" spans="1:20" ht="13.7" customHeight="1">
      <c r="A137" s="33" t="s">
        <v>30</v>
      </c>
      <c r="B137" s="39">
        <f t="shared" si="26"/>
        <v>62</v>
      </c>
      <c r="C137" s="6"/>
      <c r="D137" s="39">
        <f t="shared" si="27"/>
        <v>62</v>
      </c>
      <c r="E137" s="39">
        <f t="shared" si="28"/>
        <v>61</v>
      </c>
      <c r="F137" s="6">
        <v>1</v>
      </c>
      <c r="G137" s="6"/>
      <c r="H137" s="39">
        <f t="shared" si="30"/>
        <v>54</v>
      </c>
      <c r="I137" s="6">
        <v>2</v>
      </c>
      <c r="J137" s="6">
        <v>29</v>
      </c>
      <c r="K137" s="6">
        <v>20</v>
      </c>
      <c r="L137" s="6">
        <v>3</v>
      </c>
      <c r="M137" s="39">
        <f t="shared" si="29"/>
        <v>7</v>
      </c>
      <c r="N137" s="6">
        <v>6</v>
      </c>
      <c r="O137" s="6">
        <v>1</v>
      </c>
      <c r="P137" s="6"/>
      <c r="Q137" s="43">
        <f t="shared" si="24"/>
        <v>87.096774193548384</v>
      </c>
      <c r="R137" s="43">
        <f t="shared" si="25"/>
        <v>50</v>
      </c>
      <c r="S137" s="7"/>
      <c r="T137" s="12"/>
    </row>
    <row r="138" spans="1:20" ht="13.7" customHeight="1">
      <c r="A138" s="18" t="s">
        <v>39</v>
      </c>
      <c r="B138" s="40">
        <f t="shared" si="26"/>
        <v>1521</v>
      </c>
      <c r="C138" s="41">
        <f>SUM(C117:C137)</f>
        <v>1</v>
      </c>
      <c r="D138" s="40">
        <f>E138+F138</f>
        <v>1520</v>
      </c>
      <c r="E138" s="40">
        <f>G138+H138+M138</f>
        <v>1499</v>
      </c>
      <c r="F138" s="41">
        <f t="shared" ref="F138:L138" si="31">SUM(F117:F137)</f>
        <v>21</v>
      </c>
      <c r="G138" s="41">
        <f t="shared" si="31"/>
        <v>2</v>
      </c>
      <c r="H138" s="41">
        <f t="shared" si="31"/>
        <v>1395</v>
      </c>
      <c r="I138" s="41">
        <f t="shared" si="31"/>
        <v>155</v>
      </c>
      <c r="J138" s="41">
        <f t="shared" si="31"/>
        <v>446</v>
      </c>
      <c r="K138" s="41">
        <f t="shared" si="31"/>
        <v>569</v>
      </c>
      <c r="L138" s="41">
        <f t="shared" si="31"/>
        <v>225</v>
      </c>
      <c r="M138" s="40">
        <f t="shared" si="29"/>
        <v>102</v>
      </c>
      <c r="N138" s="41">
        <f>SUM(N117:N137)</f>
        <v>53</v>
      </c>
      <c r="O138" s="41">
        <f>SUM(O117:O137)</f>
        <v>23</v>
      </c>
      <c r="P138" s="41">
        <f>SUM(P117:P137)</f>
        <v>26</v>
      </c>
      <c r="Q138" s="44">
        <f t="shared" si="24"/>
        <v>91.776315789473685</v>
      </c>
      <c r="R138" s="44">
        <f t="shared" si="25"/>
        <v>39.539473684210527</v>
      </c>
      <c r="S138" s="7"/>
      <c r="T138" s="12"/>
    </row>
    <row r="139" spans="1:20" ht="13.7" customHeight="1">
      <c r="A139" s="19" t="s">
        <v>40</v>
      </c>
      <c r="B139" s="46"/>
      <c r="C139" s="46"/>
      <c r="D139" s="42">
        <f>(D138/B138)*100</f>
        <v>99.934253780407616</v>
      </c>
      <c r="E139" s="42">
        <f>(E138/D138)*100</f>
        <v>98.618421052631575</v>
      </c>
      <c r="F139" s="42">
        <f>(F138/D138)*100</f>
        <v>1.381578947368421</v>
      </c>
      <c r="G139" s="42">
        <f>(G138/D138)*100</f>
        <v>0.13157894736842105</v>
      </c>
      <c r="H139" s="42">
        <f>(H138/D138)*100</f>
        <v>91.776315789473685</v>
      </c>
      <c r="I139" s="42">
        <f>(I138/D138)*100</f>
        <v>10.197368421052632</v>
      </c>
      <c r="J139" s="42">
        <f>(J138/D138)*100</f>
        <v>29.342105263157897</v>
      </c>
      <c r="K139" s="42">
        <f>(K138/D138)*100</f>
        <v>37.434210526315795</v>
      </c>
      <c r="L139" s="42">
        <f>(L138/D138)*100</f>
        <v>14.802631578947366</v>
      </c>
      <c r="M139" s="42">
        <f>(M138/D138)*100</f>
        <v>6.7105263157894735</v>
      </c>
      <c r="N139" s="42">
        <f>(N138/D138)*100</f>
        <v>3.4868421052631575</v>
      </c>
      <c r="O139" s="42">
        <f>(O138/D138)*100</f>
        <v>1.513157894736842</v>
      </c>
      <c r="P139" s="42">
        <f>(P138/D138)*100</f>
        <v>1.7105263157894739</v>
      </c>
      <c r="Q139" s="20"/>
      <c r="R139" s="20"/>
      <c r="S139" s="7"/>
      <c r="T139" s="12"/>
    </row>
    <row r="140" spans="1:20" ht="13.7" customHeight="1">
      <c r="A140" s="10"/>
      <c r="B140" s="61" t="s">
        <v>41</v>
      </c>
      <c r="C140" s="61"/>
      <c r="D140" s="61"/>
      <c r="E140" s="61"/>
      <c r="F140" s="10"/>
      <c r="G140" s="10"/>
      <c r="H140" s="10"/>
      <c r="I140" s="10"/>
      <c r="J140" s="10"/>
      <c r="K140" s="61" t="s">
        <v>42</v>
      </c>
      <c r="L140" s="61"/>
      <c r="M140" s="61"/>
      <c r="N140" s="61"/>
      <c r="O140" s="10"/>
      <c r="P140" s="10"/>
      <c r="Q140" s="10"/>
      <c r="R140" s="10"/>
      <c r="S140" s="10"/>
      <c r="T140" s="12"/>
    </row>
    <row r="141" spans="1:20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2"/>
    </row>
    <row r="142" spans="1:20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2"/>
    </row>
    <row r="143" spans="1:20" ht="13.7" customHeight="1">
      <c r="A143" s="38"/>
      <c r="B143" s="67" t="s">
        <v>0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12"/>
    </row>
    <row r="144" spans="1:20" ht="13.7" customHeight="1">
      <c r="A144" s="38"/>
      <c r="B144" s="67" t="s">
        <v>1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12"/>
    </row>
    <row r="145" spans="1:20" ht="13.7" customHeight="1">
      <c r="A145" s="64" t="s">
        <v>59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12"/>
    </row>
    <row r="146" spans="1:20" ht="10.5" customHeight="1">
      <c r="A146" s="10"/>
      <c r="B146" s="10"/>
      <c r="C146" s="21"/>
      <c r="D146" s="21"/>
      <c r="E146" s="21"/>
      <c r="F146" s="21"/>
      <c r="G146" s="61" t="s">
        <v>63</v>
      </c>
      <c r="H146" s="65"/>
      <c r="I146" s="65"/>
      <c r="J146" s="65"/>
      <c r="K146" s="65"/>
      <c r="L146" s="65"/>
      <c r="M146" s="10"/>
      <c r="N146" s="10"/>
      <c r="O146" s="10"/>
      <c r="P146" s="10"/>
      <c r="Q146" s="10"/>
      <c r="R146" s="10"/>
      <c r="S146" s="10"/>
      <c r="T146" s="12"/>
    </row>
    <row r="147" spans="1:20" ht="13.7" customHeight="1">
      <c r="A147" s="10"/>
      <c r="B147" s="10"/>
      <c r="C147" s="65" t="s">
        <v>47</v>
      </c>
      <c r="D147" s="65"/>
      <c r="E147" s="21"/>
      <c r="F147" s="27"/>
      <c r="G147" s="27"/>
      <c r="H147" s="27"/>
      <c r="I147" s="27"/>
      <c r="J147" s="27"/>
      <c r="K147" s="27"/>
      <c r="L147" s="27"/>
      <c r="M147" s="27"/>
      <c r="N147" s="27"/>
      <c r="O147" s="66" t="s">
        <v>51</v>
      </c>
      <c r="P147" s="61"/>
      <c r="Q147" s="61"/>
      <c r="R147" s="61"/>
      <c r="S147" s="61"/>
      <c r="T147" s="12"/>
    </row>
    <row r="148" spans="1:20" ht="13.7" customHeight="1">
      <c r="A148" s="10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12"/>
    </row>
    <row r="149" spans="1:20" s="29" customFormat="1" ht="10.5">
      <c r="A149" s="56" t="s">
        <v>4</v>
      </c>
      <c r="B149" s="56" t="s">
        <v>5</v>
      </c>
      <c r="C149" s="56" t="s">
        <v>6</v>
      </c>
      <c r="D149" s="56" t="s">
        <v>7</v>
      </c>
      <c r="E149" s="56" t="s">
        <v>8</v>
      </c>
      <c r="F149" s="62" t="s">
        <v>9</v>
      </c>
      <c r="G149" s="63" t="s">
        <v>10</v>
      </c>
      <c r="H149" s="56" t="s">
        <v>11</v>
      </c>
      <c r="I149" s="56"/>
      <c r="J149" s="56"/>
      <c r="K149" s="56"/>
      <c r="L149" s="56"/>
      <c r="M149" s="60" t="s">
        <v>12</v>
      </c>
      <c r="N149" s="60"/>
      <c r="O149" s="60"/>
      <c r="P149" s="60"/>
      <c r="Q149" s="56" t="s">
        <v>13</v>
      </c>
      <c r="R149" s="56" t="s">
        <v>14</v>
      </c>
      <c r="S149" s="59" t="s">
        <v>15</v>
      </c>
      <c r="T149" s="12"/>
    </row>
    <row r="150" spans="1:20" s="29" customFormat="1" ht="50.25" customHeight="1">
      <c r="A150" s="56"/>
      <c r="B150" s="58"/>
      <c r="C150" s="56"/>
      <c r="D150" s="56"/>
      <c r="E150" s="56"/>
      <c r="F150" s="62"/>
      <c r="G150" s="63"/>
      <c r="H150" s="3" t="s">
        <v>16</v>
      </c>
      <c r="I150" s="3" t="s">
        <v>17</v>
      </c>
      <c r="J150" s="3" t="s">
        <v>18</v>
      </c>
      <c r="K150" s="3" t="s">
        <v>19</v>
      </c>
      <c r="L150" s="3" t="s">
        <v>20</v>
      </c>
      <c r="M150" s="3" t="s">
        <v>21</v>
      </c>
      <c r="N150" s="3" t="s">
        <v>22</v>
      </c>
      <c r="O150" s="3" t="s">
        <v>23</v>
      </c>
      <c r="P150" s="3" t="s">
        <v>24</v>
      </c>
      <c r="Q150" s="57"/>
      <c r="R150" s="58"/>
      <c r="S150" s="59"/>
      <c r="T150" s="12"/>
    </row>
    <row r="151" spans="1:20" ht="13.7" customHeight="1">
      <c r="A151" s="22">
        <v>1</v>
      </c>
      <c r="B151" s="23">
        <v>2</v>
      </c>
      <c r="C151" s="22">
        <v>3</v>
      </c>
      <c r="D151" s="22">
        <v>4</v>
      </c>
      <c r="E151" s="22">
        <v>5</v>
      </c>
      <c r="F151" s="22">
        <v>6</v>
      </c>
      <c r="G151" s="22">
        <v>7</v>
      </c>
      <c r="H151" s="22">
        <v>8</v>
      </c>
      <c r="I151" s="22">
        <v>9</v>
      </c>
      <c r="J151" s="22">
        <v>10</v>
      </c>
      <c r="K151" s="22">
        <v>11</v>
      </c>
      <c r="L151" s="22">
        <v>12</v>
      </c>
      <c r="M151" s="22">
        <v>13</v>
      </c>
      <c r="N151" s="22">
        <v>14</v>
      </c>
      <c r="O151" s="22">
        <v>15</v>
      </c>
      <c r="P151" s="22">
        <v>16</v>
      </c>
      <c r="Q151" s="22">
        <v>17</v>
      </c>
      <c r="R151" s="23">
        <v>18</v>
      </c>
      <c r="S151" s="24">
        <v>19</v>
      </c>
      <c r="T151" s="12"/>
    </row>
    <row r="152" spans="1:20" ht="13.7" customHeight="1">
      <c r="A152" s="30" t="s">
        <v>31</v>
      </c>
      <c r="B152" s="39">
        <f>C152+D152</f>
        <v>67</v>
      </c>
      <c r="C152" s="16"/>
      <c r="D152" s="39">
        <f>E152+F152</f>
        <v>67</v>
      </c>
      <c r="E152" s="39">
        <f>G152+H152+M152</f>
        <v>67</v>
      </c>
      <c r="F152" s="15"/>
      <c r="G152" s="15"/>
      <c r="H152" s="39">
        <f>SUM(I152:L152)</f>
        <v>64</v>
      </c>
      <c r="I152" s="15">
        <v>11</v>
      </c>
      <c r="J152" s="15">
        <v>25</v>
      </c>
      <c r="K152" s="15">
        <v>28</v>
      </c>
      <c r="L152" s="15"/>
      <c r="M152" s="39">
        <f>SUM(N152:P152)</f>
        <v>3</v>
      </c>
      <c r="N152" s="15">
        <v>2</v>
      </c>
      <c r="O152" s="15">
        <v>1</v>
      </c>
      <c r="P152" s="15"/>
      <c r="Q152" s="43">
        <f t="shared" ref="Q152:Q173" si="32">(H152/D152)*100</f>
        <v>95.522388059701484</v>
      </c>
      <c r="R152" s="43">
        <f t="shared" ref="R152:R173" si="33">((J152+I152)/D152)*100</f>
        <v>53.731343283582092</v>
      </c>
      <c r="S152" s="7"/>
      <c r="T152" s="12"/>
    </row>
    <row r="153" spans="1:20" ht="13.7" customHeight="1">
      <c r="A153" s="33" t="s">
        <v>37</v>
      </c>
      <c r="B153" s="39">
        <f t="shared" ref="B153:B173" si="34">C153+D153</f>
        <v>72</v>
      </c>
      <c r="C153" s="6"/>
      <c r="D153" s="39">
        <f t="shared" ref="D153:D172" si="35">E153+F153</f>
        <v>72</v>
      </c>
      <c r="E153" s="39">
        <f t="shared" ref="E153:E172" si="36">G153+H153+M153</f>
        <v>72</v>
      </c>
      <c r="F153" s="6"/>
      <c r="G153" s="6"/>
      <c r="H153" s="39">
        <f t="shared" ref="H153:H172" si="37">SUM(I153:L153)</f>
        <v>72</v>
      </c>
      <c r="I153" s="6">
        <v>16</v>
      </c>
      <c r="J153" s="6">
        <v>14</v>
      </c>
      <c r="K153" s="6">
        <v>39</v>
      </c>
      <c r="L153" s="6">
        <v>3</v>
      </c>
      <c r="M153" s="39">
        <f t="shared" ref="M153:M172" si="38">SUM(N153:P153)</f>
        <v>0</v>
      </c>
      <c r="N153" s="6"/>
      <c r="O153" s="6"/>
      <c r="P153" s="6"/>
      <c r="Q153" s="43">
        <f t="shared" si="32"/>
        <v>100</v>
      </c>
      <c r="R153" s="43">
        <f t="shared" si="33"/>
        <v>41.666666666666671</v>
      </c>
      <c r="S153" s="7"/>
      <c r="T153" s="12"/>
    </row>
    <row r="154" spans="1:20" ht="13.7" customHeight="1">
      <c r="A154" s="33" t="s">
        <v>38</v>
      </c>
      <c r="B154" s="39">
        <f t="shared" si="34"/>
        <v>44</v>
      </c>
      <c r="C154" s="6"/>
      <c r="D154" s="39">
        <f t="shared" si="35"/>
        <v>44</v>
      </c>
      <c r="E154" s="39">
        <f t="shared" si="36"/>
        <v>43</v>
      </c>
      <c r="F154" s="6">
        <v>1</v>
      </c>
      <c r="G154" s="6"/>
      <c r="H154" s="39">
        <f t="shared" si="37"/>
        <v>43</v>
      </c>
      <c r="I154" s="6">
        <v>2</v>
      </c>
      <c r="J154" s="6">
        <v>11</v>
      </c>
      <c r="K154" s="6">
        <v>30</v>
      </c>
      <c r="L154" s="6"/>
      <c r="M154" s="39">
        <f t="shared" si="38"/>
        <v>0</v>
      </c>
      <c r="N154" s="6"/>
      <c r="O154" s="6"/>
      <c r="P154" s="6"/>
      <c r="Q154" s="43">
        <f t="shared" si="32"/>
        <v>97.727272727272734</v>
      </c>
      <c r="R154" s="43">
        <f t="shared" si="33"/>
        <v>29.545454545454547</v>
      </c>
      <c r="S154" s="7"/>
      <c r="T154" s="12"/>
    </row>
    <row r="155" spans="1:20" ht="13.7" customHeight="1">
      <c r="A155" s="33" t="s">
        <v>53</v>
      </c>
      <c r="B155" s="39">
        <f t="shared" si="34"/>
        <v>118</v>
      </c>
      <c r="C155" s="6"/>
      <c r="D155" s="39">
        <f t="shared" si="35"/>
        <v>118</v>
      </c>
      <c r="E155" s="39">
        <f t="shared" si="36"/>
        <v>118</v>
      </c>
      <c r="F155" s="6"/>
      <c r="G155" s="6"/>
      <c r="H155" s="39">
        <f t="shared" si="37"/>
        <v>106</v>
      </c>
      <c r="I155" s="6">
        <v>28</v>
      </c>
      <c r="J155" s="6">
        <v>29</v>
      </c>
      <c r="K155" s="6">
        <v>38</v>
      </c>
      <c r="L155" s="6">
        <v>11</v>
      </c>
      <c r="M155" s="39">
        <f t="shared" si="38"/>
        <v>12</v>
      </c>
      <c r="N155" s="6">
        <v>4</v>
      </c>
      <c r="O155" s="6">
        <v>4</v>
      </c>
      <c r="P155" s="6">
        <v>4</v>
      </c>
      <c r="Q155" s="43">
        <f t="shared" si="32"/>
        <v>89.830508474576277</v>
      </c>
      <c r="R155" s="43">
        <f t="shared" si="33"/>
        <v>48.305084745762713</v>
      </c>
      <c r="S155" s="7"/>
      <c r="T155" s="12"/>
    </row>
    <row r="156" spans="1:20" ht="21.75" customHeight="1">
      <c r="A156" s="33" t="s">
        <v>54</v>
      </c>
      <c r="B156" s="39">
        <f t="shared" si="34"/>
        <v>69</v>
      </c>
      <c r="C156" s="6"/>
      <c r="D156" s="39">
        <f t="shared" si="35"/>
        <v>69</v>
      </c>
      <c r="E156" s="39">
        <f t="shared" si="36"/>
        <v>69</v>
      </c>
      <c r="F156" s="6"/>
      <c r="G156" s="6"/>
      <c r="H156" s="39">
        <f t="shared" si="37"/>
        <v>69</v>
      </c>
      <c r="I156" s="6">
        <v>3</v>
      </c>
      <c r="J156" s="6">
        <v>24</v>
      </c>
      <c r="K156" s="6">
        <v>28</v>
      </c>
      <c r="L156" s="6">
        <v>14</v>
      </c>
      <c r="M156" s="39">
        <f t="shared" si="38"/>
        <v>0</v>
      </c>
      <c r="N156" s="6"/>
      <c r="O156" s="6"/>
      <c r="P156" s="6"/>
      <c r="Q156" s="43">
        <f t="shared" si="32"/>
        <v>100</v>
      </c>
      <c r="R156" s="43">
        <f t="shared" si="33"/>
        <v>39.130434782608695</v>
      </c>
      <c r="S156" s="7"/>
      <c r="T156" s="12"/>
    </row>
    <row r="157" spans="1:20" ht="13.7" customHeight="1">
      <c r="A157" s="33" t="s">
        <v>35</v>
      </c>
      <c r="B157" s="39">
        <f t="shared" si="34"/>
        <v>45</v>
      </c>
      <c r="C157" s="6"/>
      <c r="D157" s="39">
        <f t="shared" si="35"/>
        <v>45</v>
      </c>
      <c r="E157" s="39">
        <f t="shared" si="36"/>
        <v>45</v>
      </c>
      <c r="F157" s="6"/>
      <c r="G157" s="6"/>
      <c r="H157" s="39">
        <f t="shared" si="37"/>
        <v>44</v>
      </c>
      <c r="I157" s="6">
        <v>4</v>
      </c>
      <c r="J157" s="6">
        <v>10</v>
      </c>
      <c r="K157" s="6">
        <v>29</v>
      </c>
      <c r="L157" s="6">
        <v>1</v>
      </c>
      <c r="M157" s="39">
        <f t="shared" si="38"/>
        <v>1</v>
      </c>
      <c r="N157" s="6">
        <v>1</v>
      </c>
      <c r="O157" s="6"/>
      <c r="P157" s="6"/>
      <c r="Q157" s="43">
        <f t="shared" si="32"/>
        <v>97.777777777777771</v>
      </c>
      <c r="R157" s="43">
        <f t="shared" si="33"/>
        <v>31.111111111111111</v>
      </c>
      <c r="S157" s="7"/>
      <c r="T157" s="12"/>
    </row>
    <row r="158" spans="1:20" ht="13.7" customHeight="1">
      <c r="A158" s="33" t="s">
        <v>55</v>
      </c>
      <c r="B158" s="39">
        <f t="shared" si="34"/>
        <v>96</v>
      </c>
      <c r="C158" s="6"/>
      <c r="D158" s="39">
        <f t="shared" si="35"/>
        <v>96</v>
      </c>
      <c r="E158" s="39">
        <f t="shared" si="36"/>
        <v>96</v>
      </c>
      <c r="F158" s="6"/>
      <c r="G158" s="6"/>
      <c r="H158" s="39">
        <f t="shared" si="37"/>
        <v>96</v>
      </c>
      <c r="I158" s="6">
        <v>4</v>
      </c>
      <c r="J158" s="6">
        <v>33</v>
      </c>
      <c r="K158" s="6">
        <v>52</v>
      </c>
      <c r="L158" s="6">
        <v>7</v>
      </c>
      <c r="M158" s="39">
        <f t="shared" si="38"/>
        <v>0</v>
      </c>
      <c r="N158" s="6"/>
      <c r="O158" s="6"/>
      <c r="P158" s="6"/>
      <c r="Q158" s="43">
        <f t="shared" si="32"/>
        <v>100</v>
      </c>
      <c r="R158" s="43">
        <f t="shared" si="33"/>
        <v>38.541666666666671</v>
      </c>
      <c r="S158" s="7"/>
      <c r="T158" s="12"/>
    </row>
    <row r="159" spans="1:20" ht="13.7" customHeight="1">
      <c r="A159" s="33" t="s">
        <v>50</v>
      </c>
      <c r="B159" s="39">
        <f t="shared" si="34"/>
        <v>47</v>
      </c>
      <c r="C159" s="6"/>
      <c r="D159" s="39">
        <f t="shared" si="35"/>
        <v>47</v>
      </c>
      <c r="E159" s="39">
        <f t="shared" si="36"/>
        <v>47</v>
      </c>
      <c r="F159" s="6"/>
      <c r="G159" s="6"/>
      <c r="H159" s="39">
        <f t="shared" si="37"/>
        <v>46</v>
      </c>
      <c r="I159" s="6">
        <v>1</v>
      </c>
      <c r="J159" s="6">
        <v>16</v>
      </c>
      <c r="K159" s="6">
        <v>23</v>
      </c>
      <c r="L159" s="6">
        <v>6</v>
      </c>
      <c r="M159" s="39">
        <f t="shared" si="38"/>
        <v>1</v>
      </c>
      <c r="N159" s="6"/>
      <c r="O159" s="6"/>
      <c r="P159" s="6">
        <v>1</v>
      </c>
      <c r="Q159" s="43">
        <f>(H159/D159)*100</f>
        <v>97.872340425531917</v>
      </c>
      <c r="R159" s="43">
        <f>((J159+I159)/D159)*100</f>
        <v>36.170212765957451</v>
      </c>
      <c r="S159" s="7"/>
      <c r="T159" s="12"/>
    </row>
    <row r="160" spans="1:20" ht="13.7" customHeight="1">
      <c r="A160" s="33" t="s">
        <v>33</v>
      </c>
      <c r="B160" s="39">
        <f t="shared" si="34"/>
        <v>53</v>
      </c>
      <c r="C160" s="6"/>
      <c r="D160" s="39">
        <f t="shared" si="35"/>
        <v>53</v>
      </c>
      <c r="E160" s="39">
        <f t="shared" si="36"/>
        <v>53</v>
      </c>
      <c r="F160" s="6"/>
      <c r="G160" s="6"/>
      <c r="H160" s="39">
        <f t="shared" si="37"/>
        <v>53</v>
      </c>
      <c r="I160" s="6">
        <v>3</v>
      </c>
      <c r="J160" s="6">
        <v>14</v>
      </c>
      <c r="K160" s="6">
        <v>20</v>
      </c>
      <c r="L160" s="6">
        <v>16</v>
      </c>
      <c r="M160" s="39">
        <f t="shared" si="38"/>
        <v>0</v>
      </c>
      <c r="N160" s="6"/>
      <c r="O160" s="6"/>
      <c r="P160" s="6"/>
      <c r="Q160" s="43">
        <f t="shared" si="32"/>
        <v>100</v>
      </c>
      <c r="R160" s="43">
        <f t="shared" si="33"/>
        <v>32.075471698113205</v>
      </c>
      <c r="S160" s="7"/>
      <c r="T160" s="12"/>
    </row>
    <row r="161" spans="1:20" ht="13.7" customHeight="1">
      <c r="A161" s="33" t="s">
        <v>27</v>
      </c>
      <c r="B161" s="39">
        <f t="shared" si="34"/>
        <v>83</v>
      </c>
      <c r="C161" s="6">
        <v>1</v>
      </c>
      <c r="D161" s="39">
        <f t="shared" si="35"/>
        <v>82</v>
      </c>
      <c r="E161" s="39">
        <f t="shared" si="36"/>
        <v>82</v>
      </c>
      <c r="F161" s="6"/>
      <c r="G161" s="6"/>
      <c r="H161" s="39">
        <f t="shared" si="37"/>
        <v>82</v>
      </c>
      <c r="I161" s="6">
        <v>15</v>
      </c>
      <c r="J161" s="6">
        <v>23</v>
      </c>
      <c r="K161" s="6">
        <v>39</v>
      </c>
      <c r="L161" s="6">
        <v>5</v>
      </c>
      <c r="M161" s="39">
        <f t="shared" si="38"/>
        <v>0</v>
      </c>
      <c r="N161" s="6"/>
      <c r="O161" s="6"/>
      <c r="P161" s="6"/>
      <c r="Q161" s="43">
        <f t="shared" si="32"/>
        <v>100</v>
      </c>
      <c r="R161" s="43">
        <f t="shared" si="33"/>
        <v>46.341463414634148</v>
      </c>
      <c r="S161" s="7"/>
      <c r="T161" s="12"/>
    </row>
    <row r="162" spans="1:20" ht="13.7" customHeight="1">
      <c r="A162" s="33" t="s">
        <v>25</v>
      </c>
      <c r="B162" s="39">
        <f t="shared" si="34"/>
        <v>185</v>
      </c>
      <c r="C162" s="6"/>
      <c r="D162" s="39">
        <f t="shared" si="35"/>
        <v>185</v>
      </c>
      <c r="E162" s="39">
        <f t="shared" si="36"/>
        <v>184</v>
      </c>
      <c r="F162" s="6">
        <v>1</v>
      </c>
      <c r="G162" s="6"/>
      <c r="H162" s="39">
        <f t="shared" si="37"/>
        <v>182</v>
      </c>
      <c r="I162" s="6">
        <v>43</v>
      </c>
      <c r="J162" s="6">
        <v>79</v>
      </c>
      <c r="K162" s="6">
        <v>30</v>
      </c>
      <c r="L162" s="6">
        <v>30</v>
      </c>
      <c r="M162" s="39">
        <f t="shared" si="38"/>
        <v>2</v>
      </c>
      <c r="N162" s="6">
        <v>2</v>
      </c>
      <c r="O162" s="6"/>
      <c r="P162" s="6"/>
      <c r="Q162" s="43">
        <f t="shared" si="32"/>
        <v>98.378378378378386</v>
      </c>
      <c r="R162" s="43">
        <f t="shared" si="33"/>
        <v>65.945945945945951</v>
      </c>
      <c r="S162" s="7"/>
      <c r="T162" s="12"/>
    </row>
    <row r="163" spans="1:20" ht="13.7" customHeight="1">
      <c r="A163" s="33" t="s">
        <v>56</v>
      </c>
      <c r="B163" s="39">
        <f t="shared" si="34"/>
        <v>77</v>
      </c>
      <c r="C163" s="6">
        <v>1</v>
      </c>
      <c r="D163" s="39">
        <f t="shared" si="35"/>
        <v>76</v>
      </c>
      <c r="E163" s="39">
        <f t="shared" si="36"/>
        <v>76</v>
      </c>
      <c r="F163" s="6"/>
      <c r="G163" s="6"/>
      <c r="H163" s="39">
        <f t="shared" si="37"/>
        <v>55</v>
      </c>
      <c r="I163" s="6">
        <v>15</v>
      </c>
      <c r="J163" s="6">
        <v>20</v>
      </c>
      <c r="K163" s="6">
        <v>19</v>
      </c>
      <c r="L163" s="6">
        <v>1</v>
      </c>
      <c r="M163" s="39">
        <f t="shared" si="38"/>
        <v>21</v>
      </c>
      <c r="N163" s="6">
        <v>5</v>
      </c>
      <c r="O163" s="6">
        <v>5</v>
      </c>
      <c r="P163" s="6">
        <v>11</v>
      </c>
      <c r="Q163" s="43">
        <f t="shared" si="32"/>
        <v>72.368421052631575</v>
      </c>
      <c r="R163" s="43">
        <f t="shared" si="33"/>
        <v>46.05263157894737</v>
      </c>
      <c r="S163" s="7"/>
      <c r="T163" s="12"/>
    </row>
    <row r="164" spans="1:20" ht="21.75" customHeight="1">
      <c r="A164" s="33" t="s">
        <v>57</v>
      </c>
      <c r="B164" s="39">
        <f t="shared" si="34"/>
        <v>19</v>
      </c>
      <c r="C164" s="6"/>
      <c r="D164" s="39">
        <f t="shared" si="35"/>
        <v>19</v>
      </c>
      <c r="E164" s="39">
        <f t="shared" si="36"/>
        <v>19</v>
      </c>
      <c r="F164" s="6"/>
      <c r="G164" s="6"/>
      <c r="H164" s="39">
        <f t="shared" si="37"/>
        <v>19</v>
      </c>
      <c r="I164" s="6">
        <v>1</v>
      </c>
      <c r="J164" s="6">
        <v>5</v>
      </c>
      <c r="K164" s="6">
        <v>10</v>
      </c>
      <c r="L164" s="6">
        <v>3</v>
      </c>
      <c r="M164" s="39">
        <f t="shared" si="38"/>
        <v>0</v>
      </c>
      <c r="N164" s="6"/>
      <c r="O164" s="6"/>
      <c r="P164" s="6"/>
      <c r="Q164" s="43">
        <f t="shared" si="32"/>
        <v>100</v>
      </c>
      <c r="R164" s="43">
        <f t="shared" si="33"/>
        <v>31.578947368421051</v>
      </c>
      <c r="S164" s="7"/>
      <c r="T164" s="12"/>
    </row>
    <row r="165" spans="1:20" ht="13.7" customHeight="1">
      <c r="A165" s="33" t="s">
        <v>26</v>
      </c>
      <c r="B165" s="39">
        <f t="shared" si="34"/>
        <v>99</v>
      </c>
      <c r="C165" s="6"/>
      <c r="D165" s="39">
        <f t="shared" si="35"/>
        <v>99</v>
      </c>
      <c r="E165" s="39">
        <f t="shared" si="36"/>
        <v>98</v>
      </c>
      <c r="F165" s="6">
        <v>1</v>
      </c>
      <c r="G165" s="6"/>
      <c r="H165" s="39">
        <f t="shared" si="37"/>
        <v>98</v>
      </c>
      <c r="I165" s="6">
        <v>5</v>
      </c>
      <c r="J165" s="6">
        <v>40</v>
      </c>
      <c r="K165" s="6">
        <v>44</v>
      </c>
      <c r="L165" s="6">
        <v>9</v>
      </c>
      <c r="M165" s="39">
        <f t="shared" si="38"/>
        <v>0</v>
      </c>
      <c r="N165" s="6"/>
      <c r="O165" s="6"/>
      <c r="P165" s="6"/>
      <c r="Q165" s="43">
        <f t="shared" si="32"/>
        <v>98.98989898989899</v>
      </c>
      <c r="R165" s="43">
        <f t="shared" si="33"/>
        <v>45.454545454545453</v>
      </c>
      <c r="S165" s="7"/>
      <c r="T165" s="12"/>
    </row>
    <row r="166" spans="1:20" ht="13.7" customHeight="1">
      <c r="A166" s="33" t="s">
        <v>36</v>
      </c>
      <c r="B166" s="39">
        <f t="shared" si="34"/>
        <v>91</v>
      </c>
      <c r="C166" s="6"/>
      <c r="D166" s="39">
        <f t="shared" si="35"/>
        <v>91</v>
      </c>
      <c r="E166" s="39">
        <f t="shared" si="36"/>
        <v>89</v>
      </c>
      <c r="F166" s="6">
        <v>2</v>
      </c>
      <c r="G166" s="6"/>
      <c r="H166" s="39">
        <f t="shared" si="37"/>
        <v>89</v>
      </c>
      <c r="I166" s="6">
        <v>17</v>
      </c>
      <c r="J166" s="6">
        <v>27</v>
      </c>
      <c r="K166" s="6">
        <v>40</v>
      </c>
      <c r="L166" s="6">
        <v>5</v>
      </c>
      <c r="M166" s="39">
        <f t="shared" si="38"/>
        <v>0</v>
      </c>
      <c r="N166" s="6"/>
      <c r="O166" s="6"/>
      <c r="P166" s="6"/>
      <c r="Q166" s="43">
        <f t="shared" si="32"/>
        <v>97.802197802197796</v>
      </c>
      <c r="R166" s="43">
        <f t="shared" si="33"/>
        <v>48.35164835164835</v>
      </c>
      <c r="S166" s="7"/>
      <c r="T166" s="12"/>
    </row>
    <row r="167" spans="1:20" ht="21.75" customHeight="1">
      <c r="A167" s="33" t="s">
        <v>58</v>
      </c>
      <c r="B167" s="39">
        <f t="shared" si="34"/>
        <v>52</v>
      </c>
      <c r="C167" s="6"/>
      <c r="D167" s="39">
        <f t="shared" si="35"/>
        <v>52</v>
      </c>
      <c r="E167" s="39">
        <f t="shared" si="36"/>
        <v>52</v>
      </c>
      <c r="F167" s="6"/>
      <c r="G167" s="6"/>
      <c r="H167" s="39">
        <f t="shared" si="37"/>
        <v>49</v>
      </c>
      <c r="I167" s="6">
        <v>4</v>
      </c>
      <c r="J167" s="6">
        <v>16</v>
      </c>
      <c r="K167" s="6">
        <v>13</v>
      </c>
      <c r="L167" s="6">
        <v>16</v>
      </c>
      <c r="M167" s="39">
        <f t="shared" si="38"/>
        <v>3</v>
      </c>
      <c r="N167" s="6">
        <v>2</v>
      </c>
      <c r="O167" s="6">
        <v>1</v>
      </c>
      <c r="P167" s="6"/>
      <c r="Q167" s="43">
        <f t="shared" si="32"/>
        <v>94.230769230769226</v>
      </c>
      <c r="R167" s="43">
        <f t="shared" si="33"/>
        <v>38.461538461538467</v>
      </c>
      <c r="S167" s="7"/>
      <c r="T167" s="12"/>
    </row>
    <row r="168" spans="1:20" ht="13.7" customHeight="1">
      <c r="A168" s="33" t="s">
        <v>29</v>
      </c>
      <c r="B168" s="39">
        <f t="shared" si="34"/>
        <v>134</v>
      </c>
      <c r="C168" s="6"/>
      <c r="D168" s="39">
        <f t="shared" si="35"/>
        <v>134</v>
      </c>
      <c r="E168" s="39">
        <f t="shared" si="36"/>
        <v>132</v>
      </c>
      <c r="F168" s="6">
        <v>2</v>
      </c>
      <c r="G168" s="6">
        <v>1</v>
      </c>
      <c r="H168" s="39">
        <f t="shared" si="37"/>
        <v>131</v>
      </c>
      <c r="I168" s="6">
        <v>32</v>
      </c>
      <c r="J168" s="6">
        <v>68</v>
      </c>
      <c r="K168" s="6">
        <v>31</v>
      </c>
      <c r="L168" s="6"/>
      <c r="M168" s="39">
        <f t="shared" si="38"/>
        <v>0</v>
      </c>
      <c r="N168" s="6"/>
      <c r="O168" s="6"/>
      <c r="P168" s="6"/>
      <c r="Q168" s="43">
        <f t="shared" si="32"/>
        <v>97.761194029850756</v>
      </c>
      <c r="R168" s="43">
        <f t="shared" si="33"/>
        <v>74.626865671641795</v>
      </c>
      <c r="S168" s="7"/>
      <c r="T168" s="12"/>
    </row>
    <row r="169" spans="1:20" ht="13.7" customHeight="1">
      <c r="A169" s="33" t="s">
        <v>28</v>
      </c>
      <c r="B169" s="39">
        <f t="shared" si="34"/>
        <v>114</v>
      </c>
      <c r="C169" s="6"/>
      <c r="D169" s="39">
        <f t="shared" si="35"/>
        <v>114</v>
      </c>
      <c r="E169" s="39">
        <f t="shared" si="36"/>
        <v>114</v>
      </c>
      <c r="F169" s="6"/>
      <c r="G169" s="6"/>
      <c r="H169" s="39">
        <f t="shared" si="37"/>
        <v>81</v>
      </c>
      <c r="I169" s="6">
        <v>1</v>
      </c>
      <c r="J169" s="6">
        <v>29</v>
      </c>
      <c r="K169" s="6">
        <v>47</v>
      </c>
      <c r="L169" s="6">
        <v>4</v>
      </c>
      <c r="M169" s="39">
        <f t="shared" si="38"/>
        <v>33</v>
      </c>
      <c r="N169" s="6">
        <v>15</v>
      </c>
      <c r="O169" s="6">
        <v>13</v>
      </c>
      <c r="P169" s="6">
        <v>5</v>
      </c>
      <c r="Q169" s="43">
        <f t="shared" si="32"/>
        <v>71.05263157894737</v>
      </c>
      <c r="R169" s="43">
        <f t="shared" si="33"/>
        <v>26.315789473684209</v>
      </c>
      <c r="S169" s="7"/>
      <c r="T169" s="12"/>
    </row>
    <row r="170" spans="1:20" ht="13.7" customHeight="1">
      <c r="A170" s="33" t="s">
        <v>32</v>
      </c>
      <c r="B170" s="39">
        <f t="shared" si="34"/>
        <v>57</v>
      </c>
      <c r="C170" s="6"/>
      <c r="D170" s="39">
        <f t="shared" si="35"/>
        <v>57</v>
      </c>
      <c r="E170" s="39">
        <f t="shared" si="36"/>
        <v>57</v>
      </c>
      <c r="F170" s="6"/>
      <c r="G170" s="6"/>
      <c r="H170" s="39">
        <f t="shared" si="37"/>
        <v>57</v>
      </c>
      <c r="I170" s="6">
        <v>6</v>
      </c>
      <c r="J170" s="6">
        <v>20</v>
      </c>
      <c r="K170" s="6">
        <v>25</v>
      </c>
      <c r="L170" s="6">
        <v>6</v>
      </c>
      <c r="M170" s="39">
        <f t="shared" si="38"/>
        <v>0</v>
      </c>
      <c r="N170" s="6"/>
      <c r="O170" s="6"/>
      <c r="P170" s="6"/>
      <c r="Q170" s="43">
        <f t="shared" si="32"/>
        <v>100</v>
      </c>
      <c r="R170" s="43">
        <f t="shared" si="33"/>
        <v>45.614035087719294</v>
      </c>
      <c r="S170" s="7"/>
      <c r="T170" s="12"/>
    </row>
    <row r="171" spans="1:20" ht="13.7" customHeight="1">
      <c r="A171" s="33" t="s">
        <v>34</v>
      </c>
      <c r="B171" s="39">
        <f t="shared" si="34"/>
        <v>71</v>
      </c>
      <c r="C171" s="6">
        <v>1</v>
      </c>
      <c r="D171" s="39">
        <f t="shared" si="35"/>
        <v>70</v>
      </c>
      <c r="E171" s="39">
        <f t="shared" si="36"/>
        <v>70</v>
      </c>
      <c r="F171" s="6"/>
      <c r="G171" s="6"/>
      <c r="H171" s="39">
        <f t="shared" si="37"/>
        <v>66</v>
      </c>
      <c r="I171" s="6">
        <v>14</v>
      </c>
      <c r="J171" s="6">
        <v>13</v>
      </c>
      <c r="K171" s="6">
        <v>30</v>
      </c>
      <c r="L171" s="6">
        <v>9</v>
      </c>
      <c r="M171" s="39">
        <f t="shared" si="38"/>
        <v>4</v>
      </c>
      <c r="N171" s="6">
        <v>2</v>
      </c>
      <c r="O171" s="6">
        <v>2</v>
      </c>
      <c r="P171" s="6"/>
      <c r="Q171" s="43">
        <f t="shared" si="32"/>
        <v>94.285714285714278</v>
      </c>
      <c r="R171" s="43">
        <f t="shared" si="33"/>
        <v>38.571428571428577</v>
      </c>
      <c r="S171" s="7"/>
      <c r="T171" s="12"/>
    </row>
    <row r="172" spans="1:20" ht="13.7" customHeight="1">
      <c r="A172" s="33" t="s">
        <v>30</v>
      </c>
      <c r="B172" s="39">
        <f t="shared" si="34"/>
        <v>71</v>
      </c>
      <c r="C172" s="6"/>
      <c r="D172" s="39">
        <f t="shared" si="35"/>
        <v>71</v>
      </c>
      <c r="E172" s="39">
        <f t="shared" si="36"/>
        <v>71</v>
      </c>
      <c r="F172" s="6"/>
      <c r="G172" s="6">
        <v>6</v>
      </c>
      <c r="H172" s="39">
        <f t="shared" si="37"/>
        <v>64</v>
      </c>
      <c r="I172" s="6">
        <v>5</v>
      </c>
      <c r="J172" s="6">
        <v>24</v>
      </c>
      <c r="K172" s="6">
        <v>31</v>
      </c>
      <c r="L172" s="6">
        <v>4</v>
      </c>
      <c r="M172" s="39">
        <f t="shared" si="38"/>
        <v>1</v>
      </c>
      <c r="N172" s="6">
        <v>1</v>
      </c>
      <c r="O172" s="6"/>
      <c r="P172" s="6"/>
      <c r="Q172" s="43">
        <f t="shared" si="32"/>
        <v>90.140845070422543</v>
      </c>
      <c r="R172" s="43">
        <f t="shared" si="33"/>
        <v>40.845070422535215</v>
      </c>
      <c r="S172" s="7"/>
      <c r="T172" s="12"/>
    </row>
    <row r="173" spans="1:20" ht="13.7" customHeight="1">
      <c r="A173" s="18" t="s">
        <v>39</v>
      </c>
      <c r="B173" s="40">
        <f t="shared" si="34"/>
        <v>1664</v>
      </c>
      <c r="C173" s="41">
        <f t="shared" ref="C173:P173" si="39">SUM(C152:C172)</f>
        <v>3</v>
      </c>
      <c r="D173" s="41">
        <f t="shared" si="39"/>
        <v>1661</v>
      </c>
      <c r="E173" s="41">
        <f t="shared" si="39"/>
        <v>1654</v>
      </c>
      <c r="F173" s="41">
        <f t="shared" si="39"/>
        <v>7</v>
      </c>
      <c r="G173" s="41">
        <f t="shared" si="39"/>
        <v>7</v>
      </c>
      <c r="H173" s="41">
        <f t="shared" si="39"/>
        <v>1566</v>
      </c>
      <c r="I173" s="41">
        <f t="shared" si="39"/>
        <v>230</v>
      </c>
      <c r="J173" s="41">
        <f t="shared" si="39"/>
        <v>540</v>
      </c>
      <c r="K173" s="41">
        <f t="shared" si="39"/>
        <v>646</v>
      </c>
      <c r="L173" s="41">
        <f t="shared" si="39"/>
        <v>150</v>
      </c>
      <c r="M173" s="41">
        <f t="shared" si="39"/>
        <v>81</v>
      </c>
      <c r="N173" s="41">
        <f t="shared" si="39"/>
        <v>34</v>
      </c>
      <c r="O173" s="41">
        <f t="shared" si="39"/>
        <v>26</v>
      </c>
      <c r="P173" s="41">
        <f t="shared" si="39"/>
        <v>21</v>
      </c>
      <c r="Q173" s="44">
        <f t="shared" si="32"/>
        <v>94.280553883202884</v>
      </c>
      <c r="R173" s="44">
        <f t="shared" si="33"/>
        <v>46.357615894039732</v>
      </c>
      <c r="S173" s="7"/>
      <c r="T173" s="12"/>
    </row>
    <row r="174" spans="1:20" ht="13.7" customHeight="1">
      <c r="A174" s="19" t="s">
        <v>40</v>
      </c>
      <c r="B174" s="46"/>
      <c r="C174" s="46"/>
      <c r="D174" s="42">
        <f>(D173/B173)*100</f>
        <v>99.819711538461547</v>
      </c>
      <c r="E174" s="42">
        <f>(E173/D173)*100</f>
        <v>99.578567128236003</v>
      </c>
      <c r="F174" s="42">
        <f>(F173/D173)*100</f>
        <v>0.42143287176399757</v>
      </c>
      <c r="G174" s="42">
        <f>(G173/D173)*100</f>
        <v>0.42143287176399757</v>
      </c>
      <c r="H174" s="42">
        <f>(H173/D173)*100</f>
        <v>94.280553883202884</v>
      </c>
      <c r="I174" s="42">
        <f>(I173/D173)*100</f>
        <v>13.847080072245635</v>
      </c>
      <c r="J174" s="42">
        <f>(J173/D173)*100</f>
        <v>32.5105358217941</v>
      </c>
      <c r="K174" s="42">
        <f>(K173/D173)*100</f>
        <v>38.89223359422035</v>
      </c>
      <c r="L174" s="42">
        <f>(L173/D173)*100</f>
        <v>9.0307043949428056</v>
      </c>
      <c r="M174" s="42">
        <f>(M173/D173)*100</f>
        <v>4.8765803732691149</v>
      </c>
      <c r="N174" s="42">
        <f>(N173/D173)*100</f>
        <v>2.0469596628537028</v>
      </c>
      <c r="O174" s="42">
        <f>(O173/D173)*100</f>
        <v>1.5653220951234199</v>
      </c>
      <c r="P174" s="42">
        <f>(P173/D173)*100</f>
        <v>1.2642986152919928</v>
      </c>
      <c r="Q174" s="20"/>
      <c r="R174" s="20"/>
      <c r="S174" s="7"/>
      <c r="T174" s="12"/>
    </row>
    <row r="175" spans="1:20" ht="13.7" customHeight="1">
      <c r="A175" s="10"/>
      <c r="B175" s="61" t="s">
        <v>41</v>
      </c>
      <c r="C175" s="61"/>
      <c r="D175" s="61"/>
      <c r="E175" s="61"/>
      <c r="F175" s="10"/>
      <c r="G175" s="10"/>
      <c r="H175" s="10"/>
      <c r="I175" s="10"/>
      <c r="J175" s="10"/>
      <c r="K175" s="61" t="s">
        <v>42</v>
      </c>
      <c r="L175" s="61"/>
      <c r="M175" s="61"/>
      <c r="N175" s="61"/>
      <c r="O175" s="10"/>
      <c r="P175" s="10"/>
      <c r="Q175" s="10"/>
      <c r="R175" s="10"/>
      <c r="S175" s="10"/>
      <c r="T175" s="12"/>
    </row>
    <row r="176" spans="1:20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2"/>
    </row>
    <row r="177" spans="1:20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2"/>
    </row>
    <row r="178" spans="1:20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2"/>
    </row>
    <row r="179" spans="1:20" ht="13.7" customHeight="1">
      <c r="A179" s="38"/>
      <c r="B179" s="67" t="s">
        <v>0</v>
      </c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12"/>
    </row>
    <row r="180" spans="1:20" ht="13.7" customHeight="1">
      <c r="A180" s="38"/>
      <c r="B180" s="67" t="s">
        <v>1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12"/>
    </row>
    <row r="181" spans="1:20" ht="13.7" customHeight="1">
      <c r="A181" s="64" t="s">
        <v>59</v>
      </c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12"/>
    </row>
    <row r="182" spans="1:20" ht="13.7" customHeight="1">
      <c r="A182" s="10"/>
      <c r="B182" s="10"/>
      <c r="C182" s="21"/>
      <c r="D182" s="21"/>
      <c r="E182" s="21"/>
      <c r="F182" s="21"/>
      <c r="G182" s="61" t="s">
        <v>62</v>
      </c>
      <c r="H182" s="65"/>
      <c r="I182" s="65"/>
      <c r="J182" s="65"/>
      <c r="K182" s="65"/>
      <c r="L182" s="65"/>
      <c r="M182" s="10"/>
      <c r="N182" s="10"/>
      <c r="O182" s="10"/>
      <c r="P182" s="10"/>
      <c r="Q182" s="10"/>
      <c r="R182" s="10"/>
      <c r="S182" s="10"/>
      <c r="T182" s="12"/>
    </row>
    <row r="183" spans="1:20" s="29" customFormat="1" ht="13.7" customHeight="1">
      <c r="A183" s="1"/>
      <c r="B183" s="1"/>
      <c r="C183" s="69" t="s">
        <v>48</v>
      </c>
      <c r="D183" s="69"/>
      <c r="E183" s="2"/>
      <c r="F183" s="13"/>
      <c r="G183" s="13"/>
      <c r="H183" s="13"/>
      <c r="I183" s="13"/>
      <c r="J183" s="13"/>
      <c r="K183" s="13"/>
      <c r="L183" s="13"/>
      <c r="M183" s="13"/>
      <c r="N183" s="13"/>
      <c r="O183" s="66" t="s">
        <v>51</v>
      </c>
      <c r="P183" s="61"/>
      <c r="Q183" s="61"/>
      <c r="R183" s="61"/>
      <c r="S183" s="61"/>
      <c r="T183" s="12"/>
    </row>
    <row r="184" spans="1:20" s="29" customFormat="1" ht="10.5">
      <c r="A184" s="1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12"/>
    </row>
    <row r="185" spans="1:20" s="29" customFormat="1" ht="10.5">
      <c r="A185" s="56" t="s">
        <v>4</v>
      </c>
      <c r="B185" s="56" t="s">
        <v>5</v>
      </c>
      <c r="C185" s="56" t="s">
        <v>6</v>
      </c>
      <c r="D185" s="56" t="s">
        <v>7</v>
      </c>
      <c r="E185" s="56" t="s">
        <v>8</v>
      </c>
      <c r="F185" s="62" t="s">
        <v>9</v>
      </c>
      <c r="G185" s="63" t="s">
        <v>10</v>
      </c>
      <c r="H185" s="56" t="s">
        <v>11</v>
      </c>
      <c r="I185" s="56"/>
      <c r="J185" s="56"/>
      <c r="K185" s="56"/>
      <c r="L185" s="56"/>
      <c r="M185" s="60" t="s">
        <v>12</v>
      </c>
      <c r="N185" s="60"/>
      <c r="O185" s="60"/>
      <c r="P185" s="60"/>
      <c r="Q185" s="56" t="s">
        <v>13</v>
      </c>
      <c r="R185" s="56" t="s">
        <v>14</v>
      </c>
      <c r="S185" s="59" t="s">
        <v>15</v>
      </c>
      <c r="T185" s="12"/>
    </row>
    <row r="186" spans="1:20" s="29" customFormat="1" ht="52.5">
      <c r="A186" s="56"/>
      <c r="B186" s="58"/>
      <c r="C186" s="56"/>
      <c r="D186" s="56"/>
      <c r="E186" s="56"/>
      <c r="F186" s="62"/>
      <c r="G186" s="63"/>
      <c r="H186" s="3" t="s">
        <v>16</v>
      </c>
      <c r="I186" s="3" t="s">
        <v>17</v>
      </c>
      <c r="J186" s="3" t="s">
        <v>18</v>
      </c>
      <c r="K186" s="3" t="s">
        <v>19</v>
      </c>
      <c r="L186" s="3" t="s">
        <v>20</v>
      </c>
      <c r="M186" s="3" t="s">
        <v>21</v>
      </c>
      <c r="N186" s="3" t="s">
        <v>22</v>
      </c>
      <c r="O186" s="3" t="s">
        <v>23</v>
      </c>
      <c r="P186" s="3" t="s">
        <v>24</v>
      </c>
      <c r="Q186" s="57"/>
      <c r="R186" s="58"/>
      <c r="S186" s="59"/>
      <c r="T186" s="12"/>
    </row>
    <row r="187" spans="1:20" ht="13.7" customHeight="1">
      <c r="A187" s="22">
        <v>1</v>
      </c>
      <c r="B187" s="23">
        <v>2</v>
      </c>
      <c r="C187" s="22">
        <v>3</v>
      </c>
      <c r="D187" s="22">
        <v>4</v>
      </c>
      <c r="E187" s="22">
        <v>5</v>
      </c>
      <c r="F187" s="22">
        <v>6</v>
      </c>
      <c r="G187" s="22">
        <v>7</v>
      </c>
      <c r="H187" s="22">
        <v>8</v>
      </c>
      <c r="I187" s="22">
        <v>9</v>
      </c>
      <c r="J187" s="22">
        <v>10</v>
      </c>
      <c r="K187" s="22">
        <v>11</v>
      </c>
      <c r="L187" s="22">
        <v>12</v>
      </c>
      <c r="M187" s="22">
        <v>13</v>
      </c>
      <c r="N187" s="22">
        <v>14</v>
      </c>
      <c r="O187" s="22">
        <v>15</v>
      </c>
      <c r="P187" s="22">
        <v>16</v>
      </c>
      <c r="Q187" s="22">
        <v>17</v>
      </c>
      <c r="R187" s="23">
        <v>18</v>
      </c>
      <c r="S187" s="24">
        <v>19</v>
      </c>
      <c r="T187" s="12"/>
    </row>
    <row r="188" spans="1:20" ht="13.7" customHeight="1">
      <c r="A188" s="30" t="s">
        <v>31</v>
      </c>
      <c r="B188" s="39">
        <f>C188+D188</f>
        <v>51</v>
      </c>
      <c r="C188" s="16"/>
      <c r="D188" s="39">
        <f>E188+F188</f>
        <v>51</v>
      </c>
      <c r="E188" s="39">
        <f>G188+H188+M188</f>
        <v>51</v>
      </c>
      <c r="F188" s="15"/>
      <c r="G188" s="15"/>
      <c r="H188" s="39">
        <f>SUM(I188:L188)</f>
        <v>49</v>
      </c>
      <c r="I188" s="15">
        <v>10</v>
      </c>
      <c r="J188" s="15">
        <v>21</v>
      </c>
      <c r="K188" s="15">
        <v>18</v>
      </c>
      <c r="L188" s="15"/>
      <c r="M188" s="39">
        <f>N188+O188+P188</f>
        <v>2</v>
      </c>
      <c r="N188" s="15">
        <v>2</v>
      </c>
      <c r="O188" s="15"/>
      <c r="P188" s="15"/>
      <c r="Q188" s="43">
        <f t="shared" ref="Q188:Q203" si="40">(H188/D188)*100</f>
        <v>96.078431372549019</v>
      </c>
      <c r="R188" s="43">
        <f t="shared" ref="R188:R208" si="41">((J188+I188)/D188)*100</f>
        <v>60.784313725490193</v>
      </c>
      <c r="S188" s="7"/>
      <c r="T188" s="12"/>
    </row>
    <row r="189" spans="1:20" ht="13.7" customHeight="1">
      <c r="A189" s="33" t="s">
        <v>37</v>
      </c>
      <c r="B189" s="39">
        <f t="shared" ref="B189:B208" si="42">C189+D189</f>
        <v>50</v>
      </c>
      <c r="C189" s="6"/>
      <c r="D189" s="39">
        <f t="shared" ref="D189:D207" si="43">E189+F189</f>
        <v>50</v>
      </c>
      <c r="E189" s="39">
        <f t="shared" ref="E189:E207" si="44">G189+H189+M189</f>
        <v>50</v>
      </c>
      <c r="F189" s="6"/>
      <c r="G189" s="6"/>
      <c r="H189" s="39">
        <f t="shared" ref="H189:H207" si="45">SUM(I189:L189)</f>
        <v>50</v>
      </c>
      <c r="I189" s="6">
        <v>23</v>
      </c>
      <c r="J189" s="6">
        <v>18</v>
      </c>
      <c r="K189" s="6">
        <v>9</v>
      </c>
      <c r="L189" s="6"/>
      <c r="M189" s="39">
        <f t="shared" ref="M189:M207" si="46">SUM(N189:P189)</f>
        <v>0</v>
      </c>
      <c r="N189" s="6"/>
      <c r="O189" s="6"/>
      <c r="P189" s="6"/>
      <c r="Q189" s="43">
        <f t="shared" si="40"/>
        <v>100</v>
      </c>
      <c r="R189" s="43">
        <f t="shared" si="41"/>
        <v>82</v>
      </c>
      <c r="S189" s="7"/>
      <c r="T189" s="12"/>
    </row>
    <row r="190" spans="1:20" ht="13.7" customHeight="1">
      <c r="A190" s="33" t="s">
        <v>38</v>
      </c>
      <c r="B190" s="39">
        <f t="shared" si="42"/>
        <v>47</v>
      </c>
      <c r="C190" s="6"/>
      <c r="D190" s="39">
        <f t="shared" si="43"/>
        <v>47</v>
      </c>
      <c r="E190" s="39">
        <f t="shared" si="44"/>
        <v>47</v>
      </c>
      <c r="F190" s="6"/>
      <c r="G190" s="6"/>
      <c r="H190" s="39">
        <f t="shared" si="45"/>
        <v>47</v>
      </c>
      <c r="I190" s="6">
        <v>13</v>
      </c>
      <c r="J190" s="6">
        <v>28</v>
      </c>
      <c r="K190" s="6">
        <v>6</v>
      </c>
      <c r="L190" s="6"/>
      <c r="M190" s="39">
        <f t="shared" si="46"/>
        <v>0</v>
      </c>
      <c r="N190" s="6"/>
      <c r="O190" s="6"/>
      <c r="P190" s="6"/>
      <c r="Q190" s="43">
        <f t="shared" si="40"/>
        <v>100</v>
      </c>
      <c r="R190" s="43">
        <f t="shared" si="41"/>
        <v>87.2340425531915</v>
      </c>
      <c r="S190" s="7"/>
      <c r="T190" s="12"/>
    </row>
    <row r="191" spans="1:20" ht="13.7" customHeight="1">
      <c r="A191" s="33" t="s">
        <v>53</v>
      </c>
      <c r="B191" s="39">
        <f t="shared" si="42"/>
        <v>111</v>
      </c>
      <c r="C191" s="6"/>
      <c r="D191" s="39">
        <f t="shared" si="43"/>
        <v>111</v>
      </c>
      <c r="E191" s="39">
        <f t="shared" si="44"/>
        <v>111</v>
      </c>
      <c r="F191" s="6"/>
      <c r="G191" s="6"/>
      <c r="H191" s="39">
        <f t="shared" si="45"/>
        <v>97</v>
      </c>
      <c r="I191" s="6">
        <v>15</v>
      </c>
      <c r="J191" s="6">
        <v>35</v>
      </c>
      <c r="K191" s="6">
        <v>38</v>
      </c>
      <c r="L191" s="6">
        <v>9</v>
      </c>
      <c r="M191" s="39">
        <f t="shared" si="46"/>
        <v>14</v>
      </c>
      <c r="N191" s="6">
        <v>7</v>
      </c>
      <c r="O191" s="6">
        <v>4</v>
      </c>
      <c r="P191" s="6">
        <v>3</v>
      </c>
      <c r="Q191" s="43">
        <f t="shared" si="40"/>
        <v>87.387387387387378</v>
      </c>
      <c r="R191" s="43">
        <f t="shared" si="41"/>
        <v>45.045045045045043</v>
      </c>
      <c r="S191" s="7"/>
      <c r="T191" s="12"/>
    </row>
    <row r="192" spans="1:20" ht="22.5" customHeight="1">
      <c r="A192" s="33" t="s">
        <v>54</v>
      </c>
      <c r="B192" s="39">
        <f t="shared" si="42"/>
        <v>49</v>
      </c>
      <c r="C192" s="6"/>
      <c r="D192" s="39">
        <f t="shared" si="43"/>
        <v>49</v>
      </c>
      <c r="E192" s="39">
        <f t="shared" si="44"/>
        <v>49</v>
      </c>
      <c r="F192" s="6"/>
      <c r="G192" s="6"/>
      <c r="H192" s="39">
        <f t="shared" si="45"/>
        <v>49</v>
      </c>
      <c r="I192" s="6">
        <v>18</v>
      </c>
      <c r="J192" s="6">
        <v>16</v>
      </c>
      <c r="K192" s="6">
        <v>15</v>
      </c>
      <c r="L192" s="6"/>
      <c r="M192" s="39">
        <f t="shared" si="46"/>
        <v>0</v>
      </c>
      <c r="N192" s="6"/>
      <c r="O192" s="6"/>
      <c r="P192" s="6"/>
      <c r="Q192" s="43">
        <f t="shared" si="40"/>
        <v>100</v>
      </c>
      <c r="R192" s="43">
        <f t="shared" si="41"/>
        <v>69.387755102040813</v>
      </c>
      <c r="S192" s="7"/>
      <c r="T192" s="12"/>
    </row>
    <row r="193" spans="1:20" ht="13.7" customHeight="1">
      <c r="A193" s="33" t="s">
        <v>35</v>
      </c>
      <c r="B193" s="39">
        <f t="shared" si="42"/>
        <v>29</v>
      </c>
      <c r="C193" s="6"/>
      <c r="D193" s="39">
        <f t="shared" si="43"/>
        <v>29</v>
      </c>
      <c r="E193" s="39">
        <f t="shared" si="44"/>
        <v>29</v>
      </c>
      <c r="F193" s="6"/>
      <c r="G193" s="6"/>
      <c r="H193" s="39">
        <f t="shared" si="45"/>
        <v>29</v>
      </c>
      <c r="I193" s="6">
        <v>3</v>
      </c>
      <c r="J193" s="6">
        <v>14</v>
      </c>
      <c r="K193" s="6">
        <v>8</v>
      </c>
      <c r="L193" s="6">
        <v>4</v>
      </c>
      <c r="M193" s="39">
        <f t="shared" si="46"/>
        <v>0</v>
      </c>
      <c r="N193" s="6"/>
      <c r="O193" s="6"/>
      <c r="P193" s="6"/>
      <c r="Q193" s="43">
        <f t="shared" si="40"/>
        <v>100</v>
      </c>
      <c r="R193" s="43">
        <f t="shared" si="41"/>
        <v>58.620689655172406</v>
      </c>
      <c r="S193" s="7"/>
      <c r="T193" s="12"/>
    </row>
    <row r="194" spans="1:20" ht="13.7" customHeight="1">
      <c r="A194" s="33" t="s">
        <v>55</v>
      </c>
      <c r="B194" s="39">
        <f t="shared" si="42"/>
        <v>97</v>
      </c>
      <c r="C194" s="6"/>
      <c r="D194" s="39">
        <f t="shared" si="43"/>
        <v>97</v>
      </c>
      <c r="E194" s="39">
        <f t="shared" si="44"/>
        <v>97</v>
      </c>
      <c r="F194" s="6"/>
      <c r="G194" s="6"/>
      <c r="H194" s="39">
        <f t="shared" si="45"/>
        <v>97</v>
      </c>
      <c r="I194" s="6">
        <v>2</v>
      </c>
      <c r="J194" s="6">
        <v>48</v>
      </c>
      <c r="K194" s="6">
        <v>34</v>
      </c>
      <c r="L194" s="6">
        <v>13</v>
      </c>
      <c r="M194" s="39">
        <f t="shared" si="46"/>
        <v>0</v>
      </c>
      <c r="N194" s="6"/>
      <c r="O194" s="6"/>
      <c r="P194" s="6"/>
      <c r="Q194" s="43">
        <f t="shared" si="40"/>
        <v>100</v>
      </c>
      <c r="R194" s="43">
        <f t="shared" si="41"/>
        <v>51.546391752577314</v>
      </c>
      <c r="S194" s="7"/>
      <c r="T194" s="12"/>
    </row>
    <row r="195" spans="1:20" ht="13.7" customHeight="1">
      <c r="A195" s="33" t="s">
        <v>50</v>
      </c>
      <c r="B195" s="39">
        <f t="shared" si="42"/>
        <v>47</v>
      </c>
      <c r="C195" s="6"/>
      <c r="D195" s="39">
        <f t="shared" si="43"/>
        <v>47</v>
      </c>
      <c r="E195" s="39">
        <f t="shared" si="44"/>
        <v>47</v>
      </c>
      <c r="F195" s="6"/>
      <c r="G195" s="6"/>
      <c r="H195" s="39">
        <f t="shared" si="45"/>
        <v>45</v>
      </c>
      <c r="I195" s="6">
        <v>7</v>
      </c>
      <c r="J195" s="6">
        <v>27</v>
      </c>
      <c r="K195" s="6">
        <v>7</v>
      </c>
      <c r="L195" s="6">
        <v>4</v>
      </c>
      <c r="M195" s="39">
        <f t="shared" si="46"/>
        <v>2</v>
      </c>
      <c r="N195" s="6"/>
      <c r="O195" s="6"/>
      <c r="P195" s="6">
        <v>2</v>
      </c>
      <c r="Q195" s="43">
        <f>(H195/D195)*100</f>
        <v>95.744680851063833</v>
      </c>
      <c r="R195" s="43">
        <f>((J195+I195)/D195)*100</f>
        <v>72.340425531914903</v>
      </c>
      <c r="S195" s="7"/>
      <c r="T195" s="12"/>
    </row>
    <row r="196" spans="1:20" ht="13.7" customHeight="1">
      <c r="A196" s="33" t="s">
        <v>33</v>
      </c>
      <c r="B196" s="39">
        <f t="shared" si="42"/>
        <v>33</v>
      </c>
      <c r="C196" s="6"/>
      <c r="D196" s="39">
        <f t="shared" si="43"/>
        <v>33</v>
      </c>
      <c r="E196" s="39">
        <f t="shared" si="44"/>
        <v>33</v>
      </c>
      <c r="F196" s="6"/>
      <c r="G196" s="6"/>
      <c r="H196" s="39">
        <f t="shared" si="45"/>
        <v>33</v>
      </c>
      <c r="I196" s="6">
        <v>14</v>
      </c>
      <c r="J196" s="6">
        <v>15</v>
      </c>
      <c r="K196" s="6">
        <v>4</v>
      </c>
      <c r="L196" s="6"/>
      <c r="M196" s="39">
        <f t="shared" si="46"/>
        <v>0</v>
      </c>
      <c r="N196" s="6"/>
      <c r="O196" s="6"/>
      <c r="P196" s="6"/>
      <c r="Q196" s="43">
        <f t="shared" si="40"/>
        <v>100</v>
      </c>
      <c r="R196" s="43">
        <f t="shared" si="41"/>
        <v>87.878787878787875</v>
      </c>
      <c r="S196" s="7"/>
      <c r="T196" s="12"/>
    </row>
    <row r="197" spans="1:20" ht="13.7" customHeight="1">
      <c r="A197" s="33" t="s">
        <v>27</v>
      </c>
      <c r="B197" s="39">
        <f t="shared" si="42"/>
        <v>72</v>
      </c>
      <c r="C197" s="6"/>
      <c r="D197" s="39">
        <f t="shared" si="43"/>
        <v>72</v>
      </c>
      <c r="E197" s="39">
        <f t="shared" si="44"/>
        <v>72</v>
      </c>
      <c r="F197" s="6"/>
      <c r="G197" s="6"/>
      <c r="H197" s="39">
        <f t="shared" si="45"/>
        <v>72</v>
      </c>
      <c r="I197" s="6">
        <v>24</v>
      </c>
      <c r="J197" s="6">
        <v>23</v>
      </c>
      <c r="K197" s="6">
        <v>25</v>
      </c>
      <c r="L197" s="6"/>
      <c r="M197" s="39">
        <f t="shared" si="46"/>
        <v>0</v>
      </c>
      <c r="N197" s="6"/>
      <c r="O197" s="6"/>
      <c r="P197" s="6"/>
      <c r="Q197" s="43">
        <f t="shared" si="40"/>
        <v>100</v>
      </c>
      <c r="R197" s="43">
        <f t="shared" si="41"/>
        <v>65.277777777777786</v>
      </c>
      <c r="S197" s="7"/>
      <c r="T197" s="12"/>
    </row>
    <row r="198" spans="1:20" ht="13.7" customHeight="1">
      <c r="A198" s="33" t="s">
        <v>25</v>
      </c>
      <c r="B198" s="39">
        <f t="shared" si="42"/>
        <v>130</v>
      </c>
      <c r="C198" s="6"/>
      <c r="D198" s="39">
        <f t="shared" si="43"/>
        <v>130</v>
      </c>
      <c r="E198" s="39">
        <f t="shared" si="44"/>
        <v>130</v>
      </c>
      <c r="F198" s="6"/>
      <c r="G198" s="6"/>
      <c r="H198" s="39">
        <f t="shared" si="45"/>
        <v>125</v>
      </c>
      <c r="I198" s="6">
        <v>26</v>
      </c>
      <c r="J198" s="6">
        <v>40</v>
      </c>
      <c r="K198" s="6">
        <v>45</v>
      </c>
      <c r="L198" s="6">
        <v>14</v>
      </c>
      <c r="M198" s="39">
        <f t="shared" si="46"/>
        <v>5</v>
      </c>
      <c r="N198" s="6">
        <v>5</v>
      </c>
      <c r="O198" s="6"/>
      <c r="P198" s="6"/>
      <c r="Q198" s="43">
        <f t="shared" si="40"/>
        <v>96.15384615384616</v>
      </c>
      <c r="R198" s="43">
        <f t="shared" si="41"/>
        <v>50.769230769230766</v>
      </c>
      <c r="S198" s="7"/>
      <c r="T198" s="12"/>
    </row>
    <row r="199" spans="1:20" ht="13.7" customHeight="1">
      <c r="A199" s="33" t="s">
        <v>56</v>
      </c>
      <c r="B199" s="39">
        <f t="shared" si="42"/>
        <v>48</v>
      </c>
      <c r="C199" s="6"/>
      <c r="D199" s="39">
        <f t="shared" si="43"/>
        <v>48</v>
      </c>
      <c r="E199" s="39">
        <f t="shared" si="44"/>
        <v>48</v>
      </c>
      <c r="F199" s="6"/>
      <c r="G199" s="6"/>
      <c r="H199" s="39">
        <f t="shared" si="45"/>
        <v>38</v>
      </c>
      <c r="I199" s="6">
        <v>13</v>
      </c>
      <c r="J199" s="6">
        <v>13</v>
      </c>
      <c r="K199" s="6">
        <v>9</v>
      </c>
      <c r="L199" s="6">
        <v>3</v>
      </c>
      <c r="M199" s="39">
        <f t="shared" si="46"/>
        <v>10</v>
      </c>
      <c r="N199" s="6">
        <v>4</v>
      </c>
      <c r="O199" s="6">
        <v>1</v>
      </c>
      <c r="P199" s="6">
        <v>5</v>
      </c>
      <c r="Q199" s="43">
        <f t="shared" si="40"/>
        <v>79.166666666666657</v>
      </c>
      <c r="R199" s="43">
        <f t="shared" si="41"/>
        <v>54.166666666666664</v>
      </c>
      <c r="S199" s="7"/>
      <c r="T199" s="12"/>
    </row>
    <row r="200" spans="1:20" ht="21.75" customHeight="1">
      <c r="A200" s="33" t="s">
        <v>57</v>
      </c>
      <c r="B200" s="39">
        <f t="shared" si="42"/>
        <v>8</v>
      </c>
      <c r="C200" s="6"/>
      <c r="D200" s="39">
        <f t="shared" si="43"/>
        <v>8</v>
      </c>
      <c r="E200" s="39">
        <f t="shared" si="44"/>
        <v>8</v>
      </c>
      <c r="F200" s="6"/>
      <c r="G200" s="6"/>
      <c r="H200" s="39">
        <f t="shared" si="45"/>
        <v>8</v>
      </c>
      <c r="I200" s="6">
        <v>3</v>
      </c>
      <c r="J200" s="6">
        <v>5</v>
      </c>
      <c r="K200" s="6"/>
      <c r="L200" s="6"/>
      <c r="M200" s="39">
        <f t="shared" si="46"/>
        <v>0</v>
      </c>
      <c r="N200" s="6"/>
      <c r="O200" s="6"/>
      <c r="P200" s="6"/>
      <c r="Q200" s="43">
        <f t="shared" si="40"/>
        <v>100</v>
      </c>
      <c r="R200" s="43">
        <f t="shared" si="41"/>
        <v>100</v>
      </c>
      <c r="S200" s="7"/>
      <c r="T200" s="12"/>
    </row>
    <row r="201" spans="1:20" ht="13.7" customHeight="1">
      <c r="A201" s="33" t="s">
        <v>36</v>
      </c>
      <c r="B201" s="39">
        <f t="shared" si="42"/>
        <v>80</v>
      </c>
      <c r="C201" s="6"/>
      <c r="D201" s="39">
        <f t="shared" si="43"/>
        <v>80</v>
      </c>
      <c r="E201" s="39">
        <f t="shared" si="44"/>
        <v>79</v>
      </c>
      <c r="F201" s="6">
        <v>1</v>
      </c>
      <c r="G201" s="6"/>
      <c r="H201" s="39">
        <f t="shared" si="45"/>
        <v>79</v>
      </c>
      <c r="I201" s="6">
        <v>15</v>
      </c>
      <c r="J201" s="6">
        <v>32</v>
      </c>
      <c r="K201" s="6">
        <v>26</v>
      </c>
      <c r="L201" s="6">
        <v>6</v>
      </c>
      <c r="M201" s="39">
        <f t="shared" si="46"/>
        <v>0</v>
      </c>
      <c r="N201" s="6"/>
      <c r="O201" s="6"/>
      <c r="P201" s="6"/>
      <c r="Q201" s="43">
        <f t="shared" si="40"/>
        <v>98.75</v>
      </c>
      <c r="R201" s="43">
        <f t="shared" si="41"/>
        <v>58.75</v>
      </c>
      <c r="S201" s="7"/>
      <c r="T201" s="12"/>
    </row>
    <row r="202" spans="1:20" ht="21.75" customHeight="1">
      <c r="A202" s="33" t="s">
        <v>58</v>
      </c>
      <c r="B202" s="39">
        <f t="shared" si="42"/>
        <v>47</v>
      </c>
      <c r="C202" s="6"/>
      <c r="D202" s="39">
        <f t="shared" si="43"/>
        <v>47</v>
      </c>
      <c r="E202" s="39">
        <f t="shared" si="44"/>
        <v>47</v>
      </c>
      <c r="F202" s="6"/>
      <c r="G202" s="6"/>
      <c r="H202" s="39">
        <f t="shared" si="45"/>
        <v>43</v>
      </c>
      <c r="I202" s="6">
        <v>9</v>
      </c>
      <c r="J202" s="6">
        <v>15</v>
      </c>
      <c r="K202" s="6">
        <v>12</v>
      </c>
      <c r="L202" s="6">
        <v>7</v>
      </c>
      <c r="M202" s="39">
        <f t="shared" si="46"/>
        <v>4</v>
      </c>
      <c r="N202" s="6">
        <v>1</v>
      </c>
      <c r="O202" s="6"/>
      <c r="P202" s="6">
        <v>3</v>
      </c>
      <c r="Q202" s="43">
        <f t="shared" si="40"/>
        <v>91.489361702127653</v>
      </c>
      <c r="R202" s="43">
        <f t="shared" si="41"/>
        <v>51.063829787234042</v>
      </c>
      <c r="S202" s="7"/>
      <c r="T202" s="12"/>
    </row>
    <row r="203" spans="1:20" ht="13.7" customHeight="1">
      <c r="A203" s="33" t="s">
        <v>29</v>
      </c>
      <c r="B203" s="39">
        <f t="shared" si="42"/>
        <v>106</v>
      </c>
      <c r="C203" s="6"/>
      <c r="D203" s="39">
        <f t="shared" si="43"/>
        <v>106</v>
      </c>
      <c r="E203" s="39">
        <f t="shared" si="44"/>
        <v>105</v>
      </c>
      <c r="F203" s="6">
        <v>1</v>
      </c>
      <c r="G203" s="6">
        <v>2</v>
      </c>
      <c r="H203" s="39">
        <f t="shared" si="45"/>
        <v>103</v>
      </c>
      <c r="I203" s="6">
        <v>20</v>
      </c>
      <c r="J203" s="6">
        <v>62</v>
      </c>
      <c r="K203" s="6">
        <v>21</v>
      </c>
      <c r="L203" s="6"/>
      <c r="M203" s="39">
        <f t="shared" si="46"/>
        <v>0</v>
      </c>
      <c r="N203" s="6"/>
      <c r="O203" s="6"/>
      <c r="P203" s="6"/>
      <c r="Q203" s="43">
        <f t="shared" si="40"/>
        <v>97.169811320754718</v>
      </c>
      <c r="R203" s="43">
        <f t="shared" si="41"/>
        <v>77.358490566037744</v>
      </c>
      <c r="S203" s="7"/>
      <c r="T203" s="12"/>
    </row>
    <row r="204" spans="1:20" ht="13.7" customHeight="1">
      <c r="A204" s="33" t="s">
        <v>28</v>
      </c>
      <c r="B204" s="39">
        <f t="shared" si="42"/>
        <v>74</v>
      </c>
      <c r="C204" s="6"/>
      <c r="D204" s="39">
        <f t="shared" si="43"/>
        <v>74</v>
      </c>
      <c r="E204" s="39">
        <f t="shared" si="44"/>
        <v>74</v>
      </c>
      <c r="F204" s="6"/>
      <c r="G204" s="6"/>
      <c r="H204" s="39">
        <f t="shared" si="45"/>
        <v>63</v>
      </c>
      <c r="I204" s="6">
        <v>13</v>
      </c>
      <c r="J204" s="6">
        <v>30</v>
      </c>
      <c r="K204" s="6">
        <v>18</v>
      </c>
      <c r="L204" s="6">
        <v>2</v>
      </c>
      <c r="M204" s="39">
        <f t="shared" si="46"/>
        <v>11</v>
      </c>
      <c r="N204" s="6">
        <v>7</v>
      </c>
      <c r="O204" s="6">
        <v>4</v>
      </c>
      <c r="P204" s="6"/>
      <c r="Q204" s="43">
        <f>(H204/D204)*100</f>
        <v>85.13513513513513</v>
      </c>
      <c r="R204" s="43">
        <f t="shared" si="41"/>
        <v>58.108108108108105</v>
      </c>
      <c r="S204" s="7"/>
      <c r="T204" s="12"/>
    </row>
    <row r="205" spans="1:20" ht="13.7" customHeight="1">
      <c r="A205" s="33" t="s">
        <v>32</v>
      </c>
      <c r="B205" s="39">
        <f t="shared" si="42"/>
        <v>59</v>
      </c>
      <c r="C205" s="6"/>
      <c r="D205" s="39">
        <f t="shared" si="43"/>
        <v>59</v>
      </c>
      <c r="E205" s="39">
        <f t="shared" si="44"/>
        <v>58</v>
      </c>
      <c r="F205" s="6">
        <v>1</v>
      </c>
      <c r="G205" s="6"/>
      <c r="H205" s="39">
        <f t="shared" si="45"/>
        <v>57</v>
      </c>
      <c r="I205" s="6">
        <v>11</v>
      </c>
      <c r="J205" s="6">
        <v>32</v>
      </c>
      <c r="K205" s="6">
        <v>10</v>
      </c>
      <c r="L205" s="6">
        <v>4</v>
      </c>
      <c r="M205" s="39">
        <f t="shared" si="46"/>
        <v>1</v>
      </c>
      <c r="N205" s="6">
        <v>1</v>
      </c>
      <c r="O205" s="6"/>
      <c r="P205" s="6"/>
      <c r="Q205" s="43">
        <f t="shared" ref="Q205:Q208" si="47">(H205/D205)*100</f>
        <v>96.610169491525426</v>
      </c>
      <c r="R205" s="43">
        <f t="shared" si="41"/>
        <v>72.881355932203391</v>
      </c>
      <c r="S205" s="7"/>
      <c r="T205" s="12"/>
    </row>
    <row r="206" spans="1:20" ht="13.7" customHeight="1">
      <c r="A206" s="33" t="s">
        <v>34</v>
      </c>
      <c r="B206" s="39">
        <f t="shared" si="42"/>
        <v>65</v>
      </c>
      <c r="C206" s="6"/>
      <c r="D206" s="39">
        <f t="shared" si="43"/>
        <v>65</v>
      </c>
      <c r="E206" s="39">
        <f t="shared" si="44"/>
        <v>65</v>
      </c>
      <c r="F206" s="6"/>
      <c r="G206" s="6"/>
      <c r="H206" s="39">
        <f t="shared" si="45"/>
        <v>65</v>
      </c>
      <c r="I206" s="6">
        <v>15</v>
      </c>
      <c r="J206" s="6">
        <v>20</v>
      </c>
      <c r="K206" s="6">
        <v>21</v>
      </c>
      <c r="L206" s="6">
        <v>9</v>
      </c>
      <c r="M206" s="39">
        <f t="shared" si="46"/>
        <v>0</v>
      </c>
      <c r="N206" s="6"/>
      <c r="O206" s="6"/>
      <c r="P206" s="6"/>
      <c r="Q206" s="43">
        <f t="shared" si="47"/>
        <v>100</v>
      </c>
      <c r="R206" s="43">
        <f t="shared" si="41"/>
        <v>53.846153846153847</v>
      </c>
      <c r="S206" s="7"/>
      <c r="T206" s="12"/>
    </row>
    <row r="207" spans="1:20" ht="13.7" customHeight="1">
      <c r="A207" s="33" t="s">
        <v>30</v>
      </c>
      <c r="B207" s="39">
        <f t="shared" si="42"/>
        <v>57</v>
      </c>
      <c r="C207" s="6"/>
      <c r="D207" s="39">
        <f t="shared" si="43"/>
        <v>57</v>
      </c>
      <c r="E207" s="39">
        <f t="shared" si="44"/>
        <v>57</v>
      </c>
      <c r="F207" s="6"/>
      <c r="G207" s="6"/>
      <c r="H207" s="39">
        <f t="shared" si="45"/>
        <v>57</v>
      </c>
      <c r="I207" s="6">
        <v>13</v>
      </c>
      <c r="J207" s="6">
        <v>26</v>
      </c>
      <c r="K207" s="6">
        <v>18</v>
      </c>
      <c r="L207" s="6"/>
      <c r="M207" s="39">
        <f t="shared" si="46"/>
        <v>0</v>
      </c>
      <c r="N207" s="6"/>
      <c r="O207" s="6"/>
      <c r="P207" s="6"/>
      <c r="Q207" s="43">
        <f t="shared" si="47"/>
        <v>100</v>
      </c>
      <c r="R207" s="43">
        <f t="shared" si="41"/>
        <v>68.421052631578945</v>
      </c>
      <c r="S207" s="7"/>
      <c r="T207" s="12"/>
    </row>
    <row r="208" spans="1:20" ht="13.7" customHeight="1">
      <c r="A208" s="18" t="s">
        <v>39</v>
      </c>
      <c r="B208" s="40">
        <f t="shared" si="42"/>
        <v>1260</v>
      </c>
      <c r="C208" s="41">
        <f t="shared" ref="C208:P208" si="48">SUM(C188:C207)</f>
        <v>0</v>
      </c>
      <c r="D208" s="41">
        <f t="shared" si="48"/>
        <v>1260</v>
      </c>
      <c r="E208" s="41">
        <f t="shared" si="48"/>
        <v>1257</v>
      </c>
      <c r="F208" s="41">
        <f t="shared" si="48"/>
        <v>3</v>
      </c>
      <c r="G208" s="41">
        <f t="shared" si="48"/>
        <v>2</v>
      </c>
      <c r="H208" s="41">
        <f t="shared" si="48"/>
        <v>1206</v>
      </c>
      <c r="I208" s="41">
        <f t="shared" si="48"/>
        <v>267</v>
      </c>
      <c r="J208" s="41">
        <f t="shared" si="48"/>
        <v>520</v>
      </c>
      <c r="K208" s="41">
        <f t="shared" si="48"/>
        <v>344</v>
      </c>
      <c r="L208" s="41">
        <f t="shared" si="48"/>
        <v>75</v>
      </c>
      <c r="M208" s="41">
        <f t="shared" si="48"/>
        <v>49</v>
      </c>
      <c r="N208" s="41">
        <f t="shared" si="48"/>
        <v>27</v>
      </c>
      <c r="O208" s="41">
        <f t="shared" si="48"/>
        <v>9</v>
      </c>
      <c r="P208" s="41">
        <f t="shared" si="48"/>
        <v>13</v>
      </c>
      <c r="Q208" s="44">
        <f t="shared" si="47"/>
        <v>95.714285714285722</v>
      </c>
      <c r="R208" s="44">
        <f t="shared" si="41"/>
        <v>62.460317460317462</v>
      </c>
      <c r="S208" s="7"/>
      <c r="T208" s="12"/>
    </row>
    <row r="209" spans="1:20" ht="13.7" customHeight="1">
      <c r="A209" s="19" t="s">
        <v>40</v>
      </c>
      <c r="B209" s="46"/>
      <c r="C209" s="46"/>
      <c r="D209" s="45">
        <f>(D208/B208)*100</f>
        <v>100</v>
      </c>
      <c r="E209" s="42">
        <f>(E208/D208)*100</f>
        <v>99.761904761904759</v>
      </c>
      <c r="F209" s="42">
        <f>(F208/D208)*100</f>
        <v>0.23809523809523811</v>
      </c>
      <c r="G209" s="42">
        <f>(G208/D208)*100</f>
        <v>0.15873015873015872</v>
      </c>
      <c r="H209" s="42">
        <f>(H208/D208)*100</f>
        <v>95.714285714285722</v>
      </c>
      <c r="I209" s="42">
        <f>(I208/D208)*100</f>
        <v>21.19047619047619</v>
      </c>
      <c r="J209" s="42">
        <f>(J208/D208)*100</f>
        <v>41.269841269841265</v>
      </c>
      <c r="K209" s="42">
        <f>(K208/D208)*100</f>
        <v>27.301587301587301</v>
      </c>
      <c r="L209" s="42">
        <f>(L208/D208)*100</f>
        <v>5.9523809523809517</v>
      </c>
      <c r="M209" s="42">
        <f>(M208/D208)*100</f>
        <v>3.8888888888888888</v>
      </c>
      <c r="N209" s="42">
        <f>(N208/D208)*100</f>
        <v>2.1428571428571428</v>
      </c>
      <c r="O209" s="42">
        <f>(O208/D208)*100</f>
        <v>0.7142857142857143</v>
      </c>
      <c r="P209" s="42">
        <f>(P208/D208)*100</f>
        <v>1.0317460317460316</v>
      </c>
      <c r="Q209" s="20"/>
      <c r="R209" s="20"/>
      <c r="S209" s="7"/>
      <c r="T209" s="12"/>
    </row>
    <row r="210" spans="1:20" ht="13.7" customHeight="1">
      <c r="A210" s="10"/>
      <c r="B210" s="61" t="s">
        <v>41</v>
      </c>
      <c r="C210" s="61"/>
      <c r="D210" s="61"/>
      <c r="E210" s="61"/>
      <c r="F210" s="10"/>
      <c r="G210" s="10"/>
      <c r="H210" s="10"/>
      <c r="I210" s="10"/>
      <c r="J210" s="10"/>
      <c r="K210" s="61" t="s">
        <v>42</v>
      </c>
      <c r="L210" s="61"/>
      <c r="M210" s="61"/>
      <c r="N210" s="61"/>
      <c r="O210" s="10"/>
      <c r="P210" s="10"/>
      <c r="Q210" s="10"/>
      <c r="R210" s="10"/>
      <c r="S210" s="10"/>
      <c r="T210" s="12"/>
    </row>
    <row r="213" spans="1:20">
      <c r="A213" s="67" t="s">
        <v>0</v>
      </c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10"/>
    </row>
    <row r="214" spans="1:20">
      <c r="A214" s="65" t="s">
        <v>1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10"/>
    </row>
    <row r="215" spans="1:20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10"/>
    </row>
    <row r="216" spans="1:20">
      <c r="A216" s="10"/>
      <c r="B216" s="21"/>
      <c r="C216" s="21"/>
      <c r="D216" s="21"/>
      <c r="E216" s="21"/>
      <c r="F216" s="61" t="s">
        <v>2</v>
      </c>
      <c r="G216" s="65"/>
      <c r="H216" s="65"/>
      <c r="I216" s="65"/>
      <c r="J216" s="65"/>
      <c r="K216" s="65"/>
      <c r="L216" s="10"/>
      <c r="M216" s="10"/>
      <c r="N216" s="10"/>
      <c r="O216" s="10"/>
      <c r="P216" s="10"/>
      <c r="Q216" s="10"/>
      <c r="R216" s="10"/>
      <c r="S216" s="10"/>
    </row>
    <row r="217" spans="1:20">
      <c r="A217" s="10"/>
      <c r="B217" s="61" t="s">
        <v>61</v>
      </c>
      <c r="C217" s="61"/>
      <c r="D217" s="61"/>
      <c r="E217" s="68"/>
      <c r="F217" s="68"/>
      <c r="G217" s="68"/>
      <c r="H217" s="68"/>
      <c r="I217" s="68"/>
      <c r="J217" s="68"/>
      <c r="K217" s="68"/>
      <c r="L217" s="68"/>
      <c r="M217" s="68"/>
      <c r="N217" s="65" t="s">
        <v>60</v>
      </c>
      <c r="O217" s="61"/>
      <c r="P217" s="61"/>
      <c r="Q217" s="61"/>
      <c r="R217" s="61"/>
      <c r="S217" s="10"/>
    </row>
    <row r="218" spans="1:20">
      <c r="A218" s="65" t="s">
        <v>49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10"/>
    </row>
    <row r="219" spans="1:20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20" s="29" customFormat="1" ht="10.5">
      <c r="A220" s="56" t="s">
        <v>4</v>
      </c>
      <c r="B220" s="56" t="s">
        <v>5</v>
      </c>
      <c r="C220" s="56" t="s">
        <v>6</v>
      </c>
      <c r="D220" s="56" t="s">
        <v>7</v>
      </c>
      <c r="E220" s="56" t="s">
        <v>8</v>
      </c>
      <c r="F220" s="62" t="s">
        <v>9</v>
      </c>
      <c r="G220" s="62" t="s">
        <v>10</v>
      </c>
      <c r="H220" s="56" t="s">
        <v>11</v>
      </c>
      <c r="I220" s="56"/>
      <c r="J220" s="56"/>
      <c r="K220" s="56"/>
      <c r="L220" s="56"/>
      <c r="M220" s="60" t="s">
        <v>12</v>
      </c>
      <c r="N220" s="60"/>
      <c r="O220" s="60"/>
      <c r="P220" s="60"/>
      <c r="Q220" s="56" t="s">
        <v>13</v>
      </c>
      <c r="R220" s="56" t="s">
        <v>14</v>
      </c>
      <c r="S220" s="59" t="s">
        <v>15</v>
      </c>
    </row>
    <row r="221" spans="1:20" s="29" customFormat="1" ht="52.5">
      <c r="A221" s="56"/>
      <c r="B221" s="58"/>
      <c r="C221" s="56"/>
      <c r="D221" s="56"/>
      <c r="E221" s="56"/>
      <c r="F221" s="62"/>
      <c r="G221" s="62"/>
      <c r="H221" s="3" t="s">
        <v>16</v>
      </c>
      <c r="I221" s="3" t="s">
        <v>17</v>
      </c>
      <c r="J221" s="3" t="s">
        <v>18</v>
      </c>
      <c r="K221" s="3" t="s">
        <v>19</v>
      </c>
      <c r="L221" s="3" t="s">
        <v>20</v>
      </c>
      <c r="M221" s="3" t="s">
        <v>21</v>
      </c>
      <c r="N221" s="3" t="s">
        <v>22</v>
      </c>
      <c r="O221" s="3" t="s">
        <v>23</v>
      </c>
      <c r="P221" s="3" t="s">
        <v>24</v>
      </c>
      <c r="Q221" s="57"/>
      <c r="R221" s="58"/>
      <c r="S221" s="59"/>
    </row>
    <row r="222" spans="1:20">
      <c r="A222" s="22">
        <v>1</v>
      </c>
      <c r="B222" s="23">
        <v>2</v>
      </c>
      <c r="C222" s="22">
        <v>3</v>
      </c>
      <c r="D222" s="22">
        <v>4</v>
      </c>
      <c r="E222" s="22">
        <v>5</v>
      </c>
      <c r="F222" s="22">
        <v>6</v>
      </c>
      <c r="G222" s="22">
        <v>7</v>
      </c>
      <c r="H222" s="22">
        <v>8</v>
      </c>
      <c r="I222" s="22">
        <v>9</v>
      </c>
      <c r="J222" s="22">
        <v>10</v>
      </c>
      <c r="K222" s="22">
        <v>11</v>
      </c>
      <c r="L222" s="22">
        <v>12</v>
      </c>
      <c r="M222" s="22">
        <v>13</v>
      </c>
      <c r="N222" s="22">
        <v>14</v>
      </c>
      <c r="O222" s="22">
        <v>15</v>
      </c>
      <c r="P222" s="22">
        <v>16</v>
      </c>
      <c r="Q222" s="22">
        <v>17</v>
      </c>
      <c r="R222" s="23">
        <v>18</v>
      </c>
      <c r="S222" s="24">
        <v>19</v>
      </c>
    </row>
    <row r="223" spans="1:20">
      <c r="A223" s="14" t="s">
        <v>43</v>
      </c>
      <c r="B223" s="39">
        <f>C223+D223</f>
        <v>1868</v>
      </c>
      <c r="C223" s="6">
        <v>9</v>
      </c>
      <c r="D223" s="39">
        <f>E223+F223</f>
        <v>1859</v>
      </c>
      <c r="E223" s="39">
        <f>G223+H223+M223</f>
        <v>1843</v>
      </c>
      <c r="F223" s="6">
        <v>16</v>
      </c>
      <c r="G223" s="6">
        <v>11</v>
      </c>
      <c r="H223" s="39">
        <f>SUM(I223:L223)</f>
        <v>1741</v>
      </c>
      <c r="I223" s="6">
        <v>71</v>
      </c>
      <c r="J223" s="6">
        <v>542</v>
      </c>
      <c r="K223" s="6">
        <v>816</v>
      </c>
      <c r="L223" s="6">
        <v>312</v>
      </c>
      <c r="M223" s="39">
        <f t="shared" ref="M223:M228" si="49">SUM(N223:P223)</f>
        <v>91</v>
      </c>
      <c r="N223" s="6">
        <v>38</v>
      </c>
      <c r="O223" s="6">
        <v>26</v>
      </c>
      <c r="P223" s="6">
        <v>27</v>
      </c>
      <c r="Q223" s="43">
        <f t="shared" ref="Q223:Q228" si="50">(H223/D223)*100</f>
        <v>93.652501344809039</v>
      </c>
      <c r="R223" s="43">
        <f t="shared" ref="R223:R228" si="51">((J223+I223)/D223)*100</f>
        <v>32.974717590102202</v>
      </c>
      <c r="S223" s="7"/>
    </row>
    <row r="224" spans="1:20">
      <c r="A224" s="17" t="s">
        <v>45</v>
      </c>
      <c r="B224" s="39">
        <f t="shared" ref="B224:B228" si="52">C224+D224</f>
        <v>1650</v>
      </c>
      <c r="C224" s="6">
        <v>3</v>
      </c>
      <c r="D224" s="39">
        <f>E224+F224</f>
        <v>1647</v>
      </c>
      <c r="E224" s="39">
        <f>G224+H224+M224</f>
        <v>1621</v>
      </c>
      <c r="F224" s="6">
        <v>26</v>
      </c>
      <c r="G224" s="6">
        <v>4</v>
      </c>
      <c r="H224" s="39">
        <f>SUM(I224:L224)</f>
        <v>1533</v>
      </c>
      <c r="I224" s="6">
        <v>112</v>
      </c>
      <c r="J224" s="6">
        <v>522</v>
      </c>
      <c r="K224" s="6">
        <v>659</v>
      </c>
      <c r="L224" s="6">
        <v>240</v>
      </c>
      <c r="M224" s="39">
        <f t="shared" si="49"/>
        <v>84</v>
      </c>
      <c r="N224" s="6">
        <v>48</v>
      </c>
      <c r="O224" s="6">
        <v>21</v>
      </c>
      <c r="P224" s="6">
        <v>15</v>
      </c>
      <c r="Q224" s="43">
        <f t="shared" si="50"/>
        <v>93.078324225865202</v>
      </c>
      <c r="R224" s="43">
        <f t="shared" si="51"/>
        <v>38.494231936854888</v>
      </c>
      <c r="S224" s="55"/>
    </row>
    <row r="225" spans="1:19">
      <c r="A225" s="17" t="s">
        <v>46</v>
      </c>
      <c r="B225" s="39">
        <f t="shared" si="52"/>
        <v>1521</v>
      </c>
      <c r="C225" s="6">
        <v>1</v>
      </c>
      <c r="D225" s="39">
        <f>E225+F225</f>
        <v>1520</v>
      </c>
      <c r="E225" s="39">
        <f>G225+H225+M225</f>
        <v>1499</v>
      </c>
      <c r="F225" s="6">
        <v>21</v>
      </c>
      <c r="G225" s="6">
        <v>2</v>
      </c>
      <c r="H225" s="39">
        <f>SUM(I225:L225)</f>
        <v>1395</v>
      </c>
      <c r="I225" s="6">
        <v>155</v>
      </c>
      <c r="J225" s="6">
        <v>446</v>
      </c>
      <c r="K225" s="6">
        <v>569</v>
      </c>
      <c r="L225" s="6">
        <v>225</v>
      </c>
      <c r="M225" s="39">
        <f t="shared" si="49"/>
        <v>102</v>
      </c>
      <c r="N225" s="6">
        <v>53</v>
      </c>
      <c r="O225" s="6">
        <v>23</v>
      </c>
      <c r="P225" s="6">
        <v>26</v>
      </c>
      <c r="Q225" s="43">
        <f t="shared" si="50"/>
        <v>91.776315789473685</v>
      </c>
      <c r="R225" s="43">
        <f t="shared" si="51"/>
        <v>39.539473684210527</v>
      </c>
      <c r="S225" s="7"/>
    </row>
    <row r="226" spans="1:19">
      <c r="A226" s="17" t="s">
        <v>47</v>
      </c>
      <c r="B226" s="39">
        <f t="shared" si="52"/>
        <v>1664</v>
      </c>
      <c r="C226" s="6">
        <v>3</v>
      </c>
      <c r="D226" s="39">
        <f>E226+F226</f>
        <v>1661</v>
      </c>
      <c r="E226" s="39">
        <f>G226+H226+M226</f>
        <v>1654</v>
      </c>
      <c r="F226" s="6">
        <v>7</v>
      </c>
      <c r="G226" s="6">
        <v>7</v>
      </c>
      <c r="H226" s="39">
        <f>SUM(I226:L226)</f>
        <v>1566</v>
      </c>
      <c r="I226" s="6">
        <v>230</v>
      </c>
      <c r="J226" s="6">
        <v>540</v>
      </c>
      <c r="K226" s="6">
        <v>646</v>
      </c>
      <c r="L226" s="6">
        <v>150</v>
      </c>
      <c r="M226" s="39">
        <f t="shared" si="49"/>
        <v>81</v>
      </c>
      <c r="N226" s="6">
        <v>34</v>
      </c>
      <c r="O226" s="6">
        <v>26</v>
      </c>
      <c r="P226" s="6">
        <v>21</v>
      </c>
      <c r="Q226" s="43">
        <f t="shared" si="50"/>
        <v>94.280553883202884</v>
      </c>
      <c r="R226" s="43">
        <f t="shared" si="51"/>
        <v>46.357615894039732</v>
      </c>
      <c r="S226" s="7"/>
    </row>
    <row r="227" spans="1:19">
      <c r="A227" s="17" t="s">
        <v>48</v>
      </c>
      <c r="B227" s="39">
        <f t="shared" si="52"/>
        <v>1260</v>
      </c>
      <c r="C227" s="8"/>
      <c r="D227" s="39">
        <f>E227+F227</f>
        <v>1260</v>
      </c>
      <c r="E227" s="39">
        <f>G227+H227+M227</f>
        <v>1257</v>
      </c>
      <c r="F227" s="6">
        <v>3</v>
      </c>
      <c r="G227" s="6">
        <v>2</v>
      </c>
      <c r="H227" s="39">
        <f>SUM(I227:L227)</f>
        <v>1206</v>
      </c>
      <c r="I227" s="6">
        <v>267</v>
      </c>
      <c r="J227" s="6">
        <v>520</v>
      </c>
      <c r="K227" s="6">
        <v>344</v>
      </c>
      <c r="L227" s="6">
        <v>75</v>
      </c>
      <c r="M227" s="39">
        <f t="shared" si="49"/>
        <v>49</v>
      </c>
      <c r="N227" s="6">
        <v>27</v>
      </c>
      <c r="O227" s="6">
        <v>9</v>
      </c>
      <c r="P227" s="6">
        <v>13</v>
      </c>
      <c r="Q227" s="43">
        <f t="shared" si="50"/>
        <v>95.714285714285722</v>
      </c>
      <c r="R227" s="43">
        <f t="shared" si="51"/>
        <v>62.460317460317462</v>
      </c>
      <c r="S227" s="25"/>
    </row>
    <row r="228" spans="1:19">
      <c r="A228" s="18" t="s">
        <v>39</v>
      </c>
      <c r="B228" s="40">
        <f t="shared" si="52"/>
        <v>7963</v>
      </c>
      <c r="C228" s="41">
        <f t="shared" ref="C228:P228" si="53">SUM(C223:C227)</f>
        <v>16</v>
      </c>
      <c r="D228" s="41">
        <f t="shared" si="53"/>
        <v>7947</v>
      </c>
      <c r="E228" s="41">
        <f t="shared" si="53"/>
        <v>7874</v>
      </c>
      <c r="F228" s="41">
        <f t="shared" si="53"/>
        <v>73</v>
      </c>
      <c r="G228" s="41">
        <f t="shared" si="53"/>
        <v>26</v>
      </c>
      <c r="H228" s="41">
        <f t="shared" si="53"/>
        <v>7441</v>
      </c>
      <c r="I228" s="41">
        <f t="shared" si="53"/>
        <v>835</v>
      </c>
      <c r="J228" s="41">
        <f t="shared" si="53"/>
        <v>2570</v>
      </c>
      <c r="K228" s="41">
        <f t="shared" si="53"/>
        <v>3034</v>
      </c>
      <c r="L228" s="41">
        <f t="shared" si="53"/>
        <v>1002</v>
      </c>
      <c r="M228" s="40">
        <f t="shared" si="49"/>
        <v>407</v>
      </c>
      <c r="N228" s="41">
        <f t="shared" si="53"/>
        <v>200</v>
      </c>
      <c r="O228" s="41">
        <f t="shared" si="53"/>
        <v>105</v>
      </c>
      <c r="P228" s="41">
        <f t="shared" si="53"/>
        <v>102</v>
      </c>
      <c r="Q228" s="44">
        <f t="shared" si="50"/>
        <v>93.632817415376863</v>
      </c>
      <c r="R228" s="44">
        <f t="shared" si="51"/>
        <v>42.846357115892793</v>
      </c>
      <c r="S228" s="55"/>
    </row>
    <row r="229" spans="1:19">
      <c r="A229" s="19" t="s">
        <v>40</v>
      </c>
      <c r="B229" s="46"/>
      <c r="C229" s="46"/>
      <c r="D229" s="42">
        <f>(D228/B228)*100</f>
        <v>99.79907070199674</v>
      </c>
      <c r="E229" s="42">
        <f>(E228/D228)*100</f>
        <v>99.081414370202594</v>
      </c>
      <c r="F229" s="42">
        <f>(F228/D228)*100</f>
        <v>0.91858562979740788</v>
      </c>
      <c r="G229" s="42">
        <f>(G228/D228)*100</f>
        <v>0.32716748458537809</v>
      </c>
      <c r="H229" s="42">
        <f>(H228/D228)*100</f>
        <v>93.632817415376863</v>
      </c>
      <c r="I229" s="42">
        <f>(I228/D228)*100</f>
        <v>10.507109601107336</v>
      </c>
      <c r="J229" s="42">
        <f>(J228/D228)*100</f>
        <v>32.339247514785455</v>
      </c>
      <c r="K229" s="42">
        <f>(K228/D228)*100</f>
        <v>38.177928778155277</v>
      </c>
      <c r="L229" s="42">
        <f>L228/D228*100</f>
        <v>12.608531521328803</v>
      </c>
      <c r="M229" s="42">
        <f>(M228/D228)*100</f>
        <v>5.1214294702403418</v>
      </c>
      <c r="N229" s="42">
        <f>(N228/D228)*100</f>
        <v>2.5166729583490626</v>
      </c>
      <c r="O229" s="42">
        <f>(O228/D228)*100</f>
        <v>1.3212533031332578</v>
      </c>
      <c r="P229" s="42">
        <f>(P228/D228)*100</f>
        <v>1.2835032087580218</v>
      </c>
      <c r="Q229" s="54"/>
      <c r="R229" s="54"/>
      <c r="S229" s="7"/>
    </row>
    <row r="230" spans="1:19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>
      <c r="A231" s="10"/>
      <c r="B231" s="61" t="s">
        <v>41</v>
      </c>
      <c r="C231" s="61"/>
      <c r="D231" s="61"/>
      <c r="E231" s="61"/>
      <c r="F231" s="10"/>
      <c r="G231" s="10"/>
      <c r="H231" s="10"/>
      <c r="I231" s="10"/>
      <c r="J231" s="10"/>
      <c r="K231" s="61" t="s">
        <v>42</v>
      </c>
      <c r="L231" s="61"/>
      <c r="M231" s="61"/>
      <c r="N231" s="61"/>
      <c r="O231" s="10"/>
      <c r="P231" s="10"/>
      <c r="Q231" s="10"/>
      <c r="R231" s="10"/>
      <c r="S231" s="10"/>
    </row>
  </sheetData>
  <mergeCells count="148">
    <mergeCell ref="A1:R1"/>
    <mergeCell ref="A2:R2"/>
    <mergeCell ref="A3:R3"/>
    <mergeCell ref="F4:K4"/>
    <mergeCell ref="B5:D5"/>
    <mergeCell ref="E5:M5"/>
    <mergeCell ref="N5:R5"/>
    <mergeCell ref="A6:R6"/>
    <mergeCell ref="A8:A9"/>
    <mergeCell ref="B8:B9"/>
    <mergeCell ref="C8:C9"/>
    <mergeCell ref="D8:D9"/>
    <mergeCell ref="E8:E9"/>
    <mergeCell ref="F8:F9"/>
    <mergeCell ref="G8:G9"/>
    <mergeCell ref="H8:L8"/>
    <mergeCell ref="M8:P8"/>
    <mergeCell ref="B41:S41"/>
    <mergeCell ref="C44:D44"/>
    <mergeCell ref="A45:A46"/>
    <mergeCell ref="B45:B46"/>
    <mergeCell ref="C45:C46"/>
    <mergeCell ref="D45:D46"/>
    <mergeCell ref="E45:E46"/>
    <mergeCell ref="Q8:Q9"/>
    <mergeCell ref="R8:R9"/>
    <mergeCell ref="S8:S9"/>
    <mergeCell ref="B35:E35"/>
    <mergeCell ref="K35:N35"/>
    <mergeCell ref="B40:S40"/>
    <mergeCell ref="S45:S46"/>
    <mergeCell ref="B71:E71"/>
    <mergeCell ref="K71:N71"/>
    <mergeCell ref="B73:S73"/>
    <mergeCell ref="B74:S74"/>
    <mergeCell ref="F45:F46"/>
    <mergeCell ref="G45:G46"/>
    <mergeCell ref="H45:L45"/>
    <mergeCell ref="M45:P45"/>
    <mergeCell ref="Q45:Q46"/>
    <mergeCell ref="R45:R46"/>
    <mergeCell ref="G76:L76"/>
    <mergeCell ref="C77:D77"/>
    <mergeCell ref="F77:N77"/>
    <mergeCell ref="O77:S77"/>
    <mergeCell ref="B78:S78"/>
    <mergeCell ref="A79:A80"/>
    <mergeCell ref="B79:B80"/>
    <mergeCell ref="C79:C80"/>
    <mergeCell ref="D79:D80"/>
    <mergeCell ref="E79:E80"/>
    <mergeCell ref="B114:B115"/>
    <mergeCell ref="C114:C115"/>
    <mergeCell ref="D114:D115"/>
    <mergeCell ref="E114:E115"/>
    <mergeCell ref="F114:F115"/>
    <mergeCell ref="G114:G115"/>
    <mergeCell ref="S79:S80"/>
    <mergeCell ref="B105:E105"/>
    <mergeCell ref="K105:N105"/>
    <mergeCell ref="B108:S108"/>
    <mergeCell ref="B109:S109"/>
    <mergeCell ref="G111:L111"/>
    <mergeCell ref="F79:F80"/>
    <mergeCell ref="G79:G80"/>
    <mergeCell ref="H79:L79"/>
    <mergeCell ref="M79:P79"/>
    <mergeCell ref="Q79:Q80"/>
    <mergeCell ref="R79:R80"/>
    <mergeCell ref="H114:L114"/>
    <mergeCell ref="M114:P114"/>
    <mergeCell ref="Q114:Q115"/>
    <mergeCell ref="R114:R115"/>
    <mergeCell ref="S114:S115"/>
    <mergeCell ref="O183:S183"/>
    <mergeCell ref="A181:S181"/>
    <mergeCell ref="G182:L182"/>
    <mergeCell ref="C183:D183"/>
    <mergeCell ref="B184:S184"/>
    <mergeCell ref="A185:A186"/>
    <mergeCell ref="B140:E140"/>
    <mergeCell ref="K140:N140"/>
    <mergeCell ref="C112:D112"/>
    <mergeCell ref="B113:S113"/>
    <mergeCell ref="A149:A150"/>
    <mergeCell ref="B149:B150"/>
    <mergeCell ref="C149:C150"/>
    <mergeCell ref="D149:D150"/>
    <mergeCell ref="E149:E150"/>
    <mergeCell ref="F149:F150"/>
    <mergeCell ref="B143:S143"/>
    <mergeCell ref="B144:S144"/>
    <mergeCell ref="C147:D147"/>
    <mergeCell ref="O112:S112"/>
    <mergeCell ref="A145:S145"/>
    <mergeCell ref="G146:L146"/>
    <mergeCell ref="O147:S147"/>
    <mergeCell ref="A114:A115"/>
    <mergeCell ref="B175:E175"/>
    <mergeCell ref="K175:N175"/>
    <mergeCell ref="B179:S179"/>
    <mergeCell ref="B180:S180"/>
    <mergeCell ref="G149:G150"/>
    <mergeCell ref="H149:L149"/>
    <mergeCell ref="M149:P149"/>
    <mergeCell ref="Q149:Q150"/>
    <mergeCell ref="R149:R150"/>
    <mergeCell ref="S149:S150"/>
    <mergeCell ref="B231:E231"/>
    <mergeCell ref="K231:N231"/>
    <mergeCell ref="A42:S42"/>
    <mergeCell ref="G43:L43"/>
    <mergeCell ref="O44:S44"/>
    <mergeCell ref="A75:S75"/>
    <mergeCell ref="A110:S110"/>
    <mergeCell ref="A218:R218"/>
    <mergeCell ref="A220:A221"/>
    <mergeCell ref="B220:B221"/>
    <mergeCell ref="C220:C221"/>
    <mergeCell ref="D220:D221"/>
    <mergeCell ref="E220:E221"/>
    <mergeCell ref="F220:F221"/>
    <mergeCell ref="G220:G221"/>
    <mergeCell ref="H220:L220"/>
    <mergeCell ref="M220:P220"/>
    <mergeCell ref="A213:R213"/>
    <mergeCell ref="A214:R214"/>
    <mergeCell ref="A215:R215"/>
    <mergeCell ref="F216:K216"/>
    <mergeCell ref="B217:D217"/>
    <mergeCell ref="E217:M217"/>
    <mergeCell ref="N217:R217"/>
    <mergeCell ref="Q220:Q221"/>
    <mergeCell ref="R220:R221"/>
    <mergeCell ref="S220:S221"/>
    <mergeCell ref="M185:P185"/>
    <mergeCell ref="Q185:Q186"/>
    <mergeCell ref="R185:R186"/>
    <mergeCell ref="S185:S186"/>
    <mergeCell ref="B210:E210"/>
    <mergeCell ref="K210:N210"/>
    <mergeCell ref="B185:B186"/>
    <mergeCell ref="C185:C186"/>
    <mergeCell ref="D185:D186"/>
    <mergeCell ref="E185:E186"/>
    <mergeCell ref="F185:F186"/>
    <mergeCell ref="G185:G186"/>
    <mergeCell ref="H185:L185"/>
  </mergeCells>
  <pageMargins left="0.70866141732283472" right="0.59055118110236227" top="0.74803149606299213" bottom="0.59055118110236227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Денна</vt:lpstr>
      <vt:lpstr>Лист2</vt:lpstr>
      <vt:lpstr>Лист3</vt:lpstr>
      <vt:lpstr>Денна!Область_печати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2016-02-26T09:45:32Z</dcterms:modified>
</cp:coreProperties>
</file>