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1430" windowHeight="8010" activeTab="2"/>
  </bookViews>
  <sheets>
    <sheet name="Денна" sheetId="1" r:id="rId1"/>
    <sheet name="Заочна" sheetId="2" r:id="rId2"/>
    <sheet name="Діаграми денне" sheetId="3" r:id="rId3"/>
    <sheet name="Діаграми заочне" sheetId="4" r:id="rId4"/>
  </sheets>
  <definedNames>
    <definedName name="_xlnm.Print_Area" localSheetId="0">Денна!$A$1:$S$36</definedName>
    <definedName name="_xlnm.Print_Area" localSheetId="2">'Діаграми денне'!$F$297:$R$316</definedName>
    <definedName name="_xlnm.Print_Area" localSheetId="3">'Діаграми заочне'!$E$1:$R$23</definedName>
    <definedName name="_xlnm.Print_Area" localSheetId="1">Заочна!$A$155:$S$181</definedName>
  </definedNames>
  <calcPr calcId="125725"/>
</workbook>
</file>

<file path=xl/calcChain.xml><?xml version="1.0" encoding="utf-8"?>
<calcChain xmlns="http://schemas.openxmlformats.org/spreadsheetml/2006/main">
  <c r="L228" i="2"/>
  <c r="L29"/>
  <c r="H29" i="1"/>
  <c r="M29"/>
  <c r="F227" i="2"/>
  <c r="G227"/>
  <c r="J227"/>
  <c r="I207"/>
  <c r="J207"/>
  <c r="K207"/>
  <c r="L207"/>
  <c r="N207"/>
  <c r="P207"/>
  <c r="I179"/>
  <c r="L179"/>
  <c r="P179"/>
  <c r="C149"/>
  <c r="L149"/>
  <c r="N149"/>
  <c r="O149"/>
  <c r="P149"/>
  <c r="C120"/>
  <c r="L120"/>
  <c r="N120"/>
  <c r="O120"/>
  <c r="P120"/>
  <c r="H178"/>
  <c r="M178"/>
  <c r="E178" s="1"/>
  <c r="D178" s="1"/>
  <c r="J179"/>
  <c r="K179"/>
  <c r="J149"/>
  <c r="K149"/>
  <c r="J120"/>
  <c r="K120"/>
  <c r="I90"/>
  <c r="J90"/>
  <c r="K90"/>
  <c r="J60"/>
  <c r="M148"/>
  <c r="H148"/>
  <c r="E148" s="1"/>
  <c r="D148" s="1"/>
  <c r="B148" s="1"/>
  <c r="M119"/>
  <c r="H119"/>
  <c r="M89"/>
  <c r="H89"/>
  <c r="H59"/>
  <c r="K60"/>
  <c r="M59"/>
  <c r="I28"/>
  <c r="J28"/>
  <c r="K28"/>
  <c r="M27"/>
  <c r="H27"/>
  <c r="N142" i="1"/>
  <c r="O142"/>
  <c r="P142"/>
  <c r="G106"/>
  <c r="N106"/>
  <c r="O106"/>
  <c r="P106"/>
  <c r="N71"/>
  <c r="O71"/>
  <c r="P71"/>
  <c r="M70"/>
  <c r="K33"/>
  <c r="M205"/>
  <c r="H205"/>
  <c r="M165" i="2"/>
  <c r="C90"/>
  <c r="L90"/>
  <c r="N90"/>
  <c r="O90"/>
  <c r="P90"/>
  <c r="N60"/>
  <c r="O60"/>
  <c r="P60"/>
  <c r="C28"/>
  <c r="L28"/>
  <c r="N28"/>
  <c r="O28"/>
  <c r="P28"/>
  <c r="M88"/>
  <c r="H88"/>
  <c r="M58"/>
  <c r="M26"/>
  <c r="H26"/>
  <c r="M211" i="1"/>
  <c r="H211"/>
  <c r="M118" i="2"/>
  <c r="H118"/>
  <c r="M13" i="1"/>
  <c r="C227" i="2"/>
  <c r="I227"/>
  <c r="K227"/>
  <c r="L227"/>
  <c r="M221"/>
  <c r="N227"/>
  <c r="O227"/>
  <c r="P227"/>
  <c r="F90"/>
  <c r="G90"/>
  <c r="C60"/>
  <c r="F60"/>
  <c r="G60"/>
  <c r="L60"/>
  <c r="F28"/>
  <c r="G28"/>
  <c r="M226"/>
  <c r="H226"/>
  <c r="C33" i="1"/>
  <c r="F33"/>
  <c r="G33"/>
  <c r="I33"/>
  <c r="J33"/>
  <c r="L33"/>
  <c r="N33"/>
  <c r="O33"/>
  <c r="P33"/>
  <c r="F213"/>
  <c r="G213"/>
  <c r="I213"/>
  <c r="J213"/>
  <c r="K213"/>
  <c r="L213"/>
  <c r="N213"/>
  <c r="O213"/>
  <c r="P213"/>
  <c r="G177"/>
  <c r="F177"/>
  <c r="I177"/>
  <c r="J177"/>
  <c r="K177"/>
  <c r="L177"/>
  <c r="N177"/>
  <c r="F142"/>
  <c r="G142"/>
  <c r="I142"/>
  <c r="J142"/>
  <c r="K142"/>
  <c r="L142"/>
  <c r="C106"/>
  <c r="F106"/>
  <c r="I106"/>
  <c r="J106"/>
  <c r="K106"/>
  <c r="L106"/>
  <c r="I71"/>
  <c r="J71"/>
  <c r="K71"/>
  <c r="L71"/>
  <c r="H70"/>
  <c r="M197" i="2"/>
  <c r="H197"/>
  <c r="M168"/>
  <c r="H168"/>
  <c r="M138"/>
  <c r="H138"/>
  <c r="M108"/>
  <c r="H108"/>
  <c r="M77"/>
  <c r="H77"/>
  <c r="M47"/>
  <c r="M15"/>
  <c r="H15"/>
  <c r="M198" i="1"/>
  <c r="H198"/>
  <c r="M162"/>
  <c r="H162"/>
  <c r="M90"/>
  <c r="H90"/>
  <c r="M55"/>
  <c r="H55"/>
  <c r="M16"/>
  <c r="M126"/>
  <c r="H126"/>
  <c r="M212"/>
  <c r="H212"/>
  <c r="M176"/>
  <c r="H176"/>
  <c r="E176" s="1"/>
  <c r="D176" s="1"/>
  <c r="R176" s="1"/>
  <c r="M140"/>
  <c r="M141"/>
  <c r="H140"/>
  <c r="H141"/>
  <c r="E141" s="1"/>
  <c r="D141" s="1"/>
  <c r="M104"/>
  <c r="M105"/>
  <c r="H104"/>
  <c r="E104" s="1"/>
  <c r="D104" s="1"/>
  <c r="R104" s="1"/>
  <c r="H105"/>
  <c r="M69"/>
  <c r="H69"/>
  <c r="M31"/>
  <c r="M32"/>
  <c r="O207" i="2"/>
  <c r="G207"/>
  <c r="F207"/>
  <c r="C207"/>
  <c r="M206"/>
  <c r="H206"/>
  <c r="M205"/>
  <c r="H205"/>
  <c r="M204"/>
  <c r="H204"/>
  <c r="M203"/>
  <c r="H203"/>
  <c r="M202"/>
  <c r="H202"/>
  <c r="M201"/>
  <c r="H201"/>
  <c r="M200"/>
  <c r="H200"/>
  <c r="M199"/>
  <c r="H199"/>
  <c r="M198"/>
  <c r="H198"/>
  <c r="M196"/>
  <c r="H196"/>
  <c r="M195"/>
  <c r="H195"/>
  <c r="M194"/>
  <c r="H194"/>
  <c r="M193"/>
  <c r="H193"/>
  <c r="M192"/>
  <c r="H192"/>
  <c r="M191"/>
  <c r="H191"/>
  <c r="M87"/>
  <c r="H87"/>
  <c r="M57"/>
  <c r="M25"/>
  <c r="H25"/>
  <c r="M225"/>
  <c r="H225"/>
  <c r="M224"/>
  <c r="H224"/>
  <c r="M223"/>
  <c r="H223"/>
  <c r="M222"/>
  <c r="H222"/>
  <c r="H221"/>
  <c r="O179"/>
  <c r="N179"/>
  <c r="G179"/>
  <c r="F179"/>
  <c r="C179"/>
  <c r="M177"/>
  <c r="H177"/>
  <c r="M176"/>
  <c r="H176"/>
  <c r="M175"/>
  <c r="H175"/>
  <c r="M174"/>
  <c r="H174"/>
  <c r="M173"/>
  <c r="H173"/>
  <c r="M172"/>
  <c r="H172"/>
  <c r="M171"/>
  <c r="H171"/>
  <c r="M170"/>
  <c r="H170"/>
  <c r="M169"/>
  <c r="H169"/>
  <c r="M167"/>
  <c r="H167"/>
  <c r="M166"/>
  <c r="H166"/>
  <c r="H165"/>
  <c r="M164"/>
  <c r="H164"/>
  <c r="M163"/>
  <c r="H163"/>
  <c r="M162"/>
  <c r="H162"/>
  <c r="I149"/>
  <c r="G149"/>
  <c r="F149"/>
  <c r="M147"/>
  <c r="H147"/>
  <c r="M146"/>
  <c r="H146"/>
  <c r="M145"/>
  <c r="H145"/>
  <c r="M144"/>
  <c r="H144"/>
  <c r="M143"/>
  <c r="H143"/>
  <c r="M142"/>
  <c r="H142"/>
  <c r="M141"/>
  <c r="H141"/>
  <c r="M140"/>
  <c r="H140"/>
  <c r="M139"/>
  <c r="H139"/>
  <c r="M137"/>
  <c r="H137"/>
  <c r="M136"/>
  <c r="H136"/>
  <c r="M135"/>
  <c r="H135"/>
  <c r="M134"/>
  <c r="H134"/>
  <c r="M133"/>
  <c r="H133"/>
  <c r="M132"/>
  <c r="H132"/>
  <c r="I120"/>
  <c r="G120"/>
  <c r="F120"/>
  <c r="M117"/>
  <c r="H117"/>
  <c r="M116"/>
  <c r="H116"/>
  <c r="M115"/>
  <c r="H115"/>
  <c r="M114"/>
  <c r="H114"/>
  <c r="M113"/>
  <c r="H113"/>
  <c r="M112"/>
  <c r="H112"/>
  <c r="M111"/>
  <c r="H111"/>
  <c r="M110"/>
  <c r="H110"/>
  <c r="M109"/>
  <c r="H109"/>
  <c r="M107"/>
  <c r="H107"/>
  <c r="M106"/>
  <c r="H106"/>
  <c r="M105"/>
  <c r="H105"/>
  <c r="M104"/>
  <c r="H104"/>
  <c r="M103"/>
  <c r="H103"/>
  <c r="M102"/>
  <c r="H102"/>
  <c r="M86"/>
  <c r="H86"/>
  <c r="M85"/>
  <c r="H85"/>
  <c r="M84"/>
  <c r="H84"/>
  <c r="M83"/>
  <c r="H83"/>
  <c r="M82"/>
  <c r="H82"/>
  <c r="M81"/>
  <c r="H81"/>
  <c r="M80"/>
  <c r="H80"/>
  <c r="M79"/>
  <c r="H79"/>
  <c r="M78"/>
  <c r="H78"/>
  <c r="M76"/>
  <c r="H76"/>
  <c r="M75"/>
  <c r="H75"/>
  <c r="M74"/>
  <c r="H74"/>
  <c r="M73"/>
  <c r="H73"/>
  <c r="M72"/>
  <c r="H72"/>
  <c r="M71"/>
  <c r="H71"/>
  <c r="M56"/>
  <c r="M55"/>
  <c r="M54"/>
  <c r="M53"/>
  <c r="M52"/>
  <c r="M51"/>
  <c r="M50"/>
  <c r="M49"/>
  <c r="M48"/>
  <c r="M46"/>
  <c r="M45"/>
  <c r="M44"/>
  <c r="M43"/>
  <c r="M42"/>
  <c r="M41"/>
  <c r="H41"/>
  <c r="M24"/>
  <c r="H24"/>
  <c r="M23"/>
  <c r="H23"/>
  <c r="M22"/>
  <c r="H22"/>
  <c r="M21"/>
  <c r="H21"/>
  <c r="M20"/>
  <c r="H20"/>
  <c r="M19"/>
  <c r="H19"/>
  <c r="M18"/>
  <c r="H18"/>
  <c r="M17"/>
  <c r="H17"/>
  <c r="M16"/>
  <c r="H16"/>
  <c r="M14"/>
  <c r="H14"/>
  <c r="M13"/>
  <c r="H13"/>
  <c r="M12"/>
  <c r="H12"/>
  <c r="M11"/>
  <c r="H11"/>
  <c r="M10"/>
  <c r="H10"/>
  <c r="M9"/>
  <c r="H9"/>
  <c r="P233" i="1"/>
  <c r="O233"/>
  <c r="N233"/>
  <c r="L233"/>
  <c r="K233"/>
  <c r="J233"/>
  <c r="I233"/>
  <c r="G233"/>
  <c r="F233"/>
  <c r="C233"/>
  <c r="M232"/>
  <c r="H232"/>
  <c r="M231"/>
  <c r="H231"/>
  <c r="M230"/>
  <c r="H230"/>
  <c r="M229"/>
  <c r="H229"/>
  <c r="M228"/>
  <c r="H228"/>
  <c r="C213"/>
  <c r="M210"/>
  <c r="H210"/>
  <c r="M209"/>
  <c r="H209"/>
  <c r="M208"/>
  <c r="H208"/>
  <c r="M207"/>
  <c r="H207"/>
  <c r="M206"/>
  <c r="H206"/>
  <c r="M204"/>
  <c r="H204"/>
  <c r="M203"/>
  <c r="H203"/>
  <c r="M202"/>
  <c r="H202"/>
  <c r="M201"/>
  <c r="H201"/>
  <c r="M200"/>
  <c r="H200"/>
  <c r="M199"/>
  <c r="H199"/>
  <c r="M197"/>
  <c r="H197"/>
  <c r="M196"/>
  <c r="H196"/>
  <c r="M195"/>
  <c r="H195"/>
  <c r="M194"/>
  <c r="H194"/>
  <c r="M193"/>
  <c r="H193"/>
  <c r="M192"/>
  <c r="H192"/>
  <c r="P177"/>
  <c r="O177"/>
  <c r="C177"/>
  <c r="M175"/>
  <c r="H175"/>
  <c r="M174"/>
  <c r="H174"/>
  <c r="M173"/>
  <c r="H173"/>
  <c r="M172"/>
  <c r="H172"/>
  <c r="M171"/>
  <c r="H171"/>
  <c r="M170"/>
  <c r="H170"/>
  <c r="M169"/>
  <c r="H169"/>
  <c r="M168"/>
  <c r="H168"/>
  <c r="M167"/>
  <c r="H167"/>
  <c r="M166"/>
  <c r="H166"/>
  <c r="M165"/>
  <c r="H165"/>
  <c r="M164"/>
  <c r="H164"/>
  <c r="M163"/>
  <c r="H163"/>
  <c r="M161"/>
  <c r="H161"/>
  <c r="M160"/>
  <c r="H160"/>
  <c r="M159"/>
  <c r="H159"/>
  <c r="M158"/>
  <c r="H158"/>
  <c r="M157"/>
  <c r="H157"/>
  <c r="M156"/>
  <c r="H156"/>
  <c r="C142"/>
  <c r="M139"/>
  <c r="H139"/>
  <c r="M138"/>
  <c r="H138"/>
  <c r="M137"/>
  <c r="H137"/>
  <c r="M136"/>
  <c r="H136"/>
  <c r="M135"/>
  <c r="H135"/>
  <c r="M134"/>
  <c r="H134"/>
  <c r="M133"/>
  <c r="H133"/>
  <c r="M132"/>
  <c r="H132"/>
  <c r="M131"/>
  <c r="H131"/>
  <c r="M130"/>
  <c r="H130"/>
  <c r="M129"/>
  <c r="H129"/>
  <c r="M128"/>
  <c r="H128"/>
  <c r="M127"/>
  <c r="H127"/>
  <c r="M125"/>
  <c r="H125"/>
  <c r="M124"/>
  <c r="H124"/>
  <c r="M123"/>
  <c r="H123"/>
  <c r="M122"/>
  <c r="H122"/>
  <c r="M121"/>
  <c r="H121"/>
  <c r="M120"/>
  <c r="H120"/>
  <c r="M103"/>
  <c r="H103"/>
  <c r="M102"/>
  <c r="H102"/>
  <c r="M101"/>
  <c r="H101"/>
  <c r="M100"/>
  <c r="H100"/>
  <c r="M99"/>
  <c r="H99"/>
  <c r="M98"/>
  <c r="H98"/>
  <c r="M97"/>
  <c r="H97"/>
  <c r="M96"/>
  <c r="H96"/>
  <c r="M95"/>
  <c r="H95"/>
  <c r="M94"/>
  <c r="H94"/>
  <c r="M93"/>
  <c r="H93"/>
  <c r="M92"/>
  <c r="H92"/>
  <c r="M91"/>
  <c r="H91"/>
  <c r="M89"/>
  <c r="H89"/>
  <c r="M88"/>
  <c r="H88"/>
  <c r="M87"/>
  <c r="H87"/>
  <c r="M86"/>
  <c r="H86"/>
  <c r="M85"/>
  <c r="H85"/>
  <c r="M84"/>
  <c r="H84"/>
  <c r="G71"/>
  <c r="F71"/>
  <c r="C71"/>
  <c r="M68"/>
  <c r="H68"/>
  <c r="M67"/>
  <c r="H67"/>
  <c r="M66"/>
  <c r="H66"/>
  <c r="M65"/>
  <c r="H65"/>
  <c r="M64"/>
  <c r="H64"/>
  <c r="M63"/>
  <c r="H63"/>
  <c r="M62"/>
  <c r="H62"/>
  <c r="M61"/>
  <c r="H61"/>
  <c r="M60"/>
  <c r="H60"/>
  <c r="M59"/>
  <c r="H59"/>
  <c r="M58"/>
  <c r="H58"/>
  <c r="M57"/>
  <c r="H57"/>
  <c r="M56"/>
  <c r="H56"/>
  <c r="M54"/>
  <c r="H54"/>
  <c r="M53"/>
  <c r="H53"/>
  <c r="M52"/>
  <c r="H52"/>
  <c r="M51"/>
  <c r="H51"/>
  <c r="M50"/>
  <c r="H50"/>
  <c r="M49"/>
  <c r="H49"/>
  <c r="M28"/>
  <c r="M27"/>
  <c r="M26"/>
  <c r="M25"/>
  <c r="M24"/>
  <c r="M23"/>
  <c r="M22"/>
  <c r="M21"/>
  <c r="M20"/>
  <c r="M19"/>
  <c r="M18"/>
  <c r="M17"/>
  <c r="M15"/>
  <c r="M14"/>
  <c r="M12"/>
  <c r="M11"/>
  <c r="M10"/>
  <c r="H10"/>
  <c r="E29" l="1"/>
  <c r="D29" s="1"/>
  <c r="Q29" s="1"/>
  <c r="B29"/>
  <c r="E140"/>
  <c r="D140" s="1"/>
  <c r="R140" s="1"/>
  <c r="R178" i="2"/>
  <c r="B178"/>
  <c r="Q178"/>
  <c r="E59"/>
  <c r="D59" s="1"/>
  <c r="B59" s="1"/>
  <c r="Q148"/>
  <c r="R148"/>
  <c r="E119"/>
  <c r="D119" s="1"/>
  <c r="Q119" s="1"/>
  <c r="E26"/>
  <c r="D26" s="1"/>
  <c r="B26" s="1"/>
  <c r="E88"/>
  <c r="D88" s="1"/>
  <c r="B88" s="1"/>
  <c r="E89"/>
  <c r="D89" s="1"/>
  <c r="E27"/>
  <c r="D27" s="1"/>
  <c r="Q27" s="1"/>
  <c r="E69" i="1"/>
  <c r="D69" s="1"/>
  <c r="R69" s="1"/>
  <c r="E105"/>
  <c r="D105" s="1"/>
  <c r="R105" s="1"/>
  <c r="E205"/>
  <c r="D205" s="1"/>
  <c r="E118" i="2"/>
  <c r="D118" s="1"/>
  <c r="B118" s="1"/>
  <c r="H43"/>
  <c r="E43" s="1"/>
  <c r="D43" s="1"/>
  <c r="B43" s="1"/>
  <c r="H42"/>
  <c r="E42" s="1"/>
  <c r="D42" s="1"/>
  <c r="B42" s="1"/>
  <c r="R26"/>
  <c r="E211" i="1"/>
  <c r="D211" s="1"/>
  <c r="Q211" s="1"/>
  <c r="B104"/>
  <c r="M106"/>
  <c r="M71"/>
  <c r="H207" i="2"/>
  <c r="M207"/>
  <c r="M60"/>
  <c r="H120"/>
  <c r="M120"/>
  <c r="H149"/>
  <c r="M149"/>
  <c r="H179"/>
  <c r="M179"/>
  <c r="M90"/>
  <c r="H90"/>
  <c r="M227"/>
  <c r="H227"/>
  <c r="M28"/>
  <c r="H28"/>
  <c r="B176" i="1"/>
  <c r="M213"/>
  <c r="H213"/>
  <c r="M177"/>
  <c r="H177"/>
  <c r="H11"/>
  <c r="E11" s="1"/>
  <c r="D11" s="1"/>
  <c r="B11" s="1"/>
  <c r="H142"/>
  <c r="M33"/>
  <c r="H33"/>
  <c r="H71"/>
  <c r="H106"/>
  <c r="E226" i="2"/>
  <c r="D226" s="1"/>
  <c r="Q226" s="1"/>
  <c r="E138"/>
  <c r="D138" s="1"/>
  <c r="R138" s="1"/>
  <c r="E168"/>
  <c r="D168" s="1"/>
  <c r="B168" s="1"/>
  <c r="E197"/>
  <c r="D197" s="1"/>
  <c r="R197" s="1"/>
  <c r="E70" i="1"/>
  <c r="D70" s="1"/>
  <c r="R70" s="1"/>
  <c r="E205" i="2"/>
  <c r="D205" s="1"/>
  <c r="B205" s="1"/>
  <c r="E108"/>
  <c r="D108" s="1"/>
  <c r="B108" s="1"/>
  <c r="E201"/>
  <c r="D201" s="1"/>
  <c r="R201" s="1"/>
  <c r="E202"/>
  <c r="D202" s="1"/>
  <c r="R202" s="1"/>
  <c r="E203"/>
  <c r="D203" s="1"/>
  <c r="B203" s="1"/>
  <c r="E204"/>
  <c r="D204" s="1"/>
  <c r="B204" s="1"/>
  <c r="E77"/>
  <c r="D77" s="1"/>
  <c r="B77" s="1"/>
  <c r="E15"/>
  <c r="D15" s="1"/>
  <c r="E161" i="1"/>
  <c r="D161" s="1"/>
  <c r="Q161" s="1"/>
  <c r="E210"/>
  <c r="D210" s="1"/>
  <c r="R210" s="1"/>
  <c r="E198"/>
  <c r="D198" s="1"/>
  <c r="Q198" s="1"/>
  <c r="E162"/>
  <c r="D162" s="1"/>
  <c r="E96"/>
  <c r="D96" s="1"/>
  <c r="R96" s="1"/>
  <c r="E90"/>
  <c r="D90" s="1"/>
  <c r="E131"/>
  <c r="D131" s="1"/>
  <c r="R131" s="1"/>
  <c r="E55"/>
  <c r="D55" s="1"/>
  <c r="B55" s="1"/>
  <c r="E158"/>
  <c r="D158" s="1"/>
  <c r="R158" s="1"/>
  <c r="E122"/>
  <c r="D122" s="1"/>
  <c r="R122" s="1"/>
  <c r="E193"/>
  <c r="D193" s="1"/>
  <c r="Q193" s="1"/>
  <c r="E201"/>
  <c r="D201" s="1"/>
  <c r="B201" s="1"/>
  <c r="E203"/>
  <c r="D203" s="1"/>
  <c r="Q203" s="1"/>
  <c r="E206"/>
  <c r="D206" s="1"/>
  <c r="Q206" s="1"/>
  <c r="E208"/>
  <c r="D208" s="1"/>
  <c r="R208" s="1"/>
  <c r="E212"/>
  <c r="D212" s="1"/>
  <c r="B212" s="1"/>
  <c r="E57"/>
  <c r="D57" s="1"/>
  <c r="B57" s="1"/>
  <c r="E170"/>
  <c r="D170" s="1"/>
  <c r="Q170" s="1"/>
  <c r="E172"/>
  <c r="D172" s="1"/>
  <c r="R172" s="1"/>
  <c r="E174"/>
  <c r="D174" s="1"/>
  <c r="B174" s="1"/>
  <c r="E126"/>
  <c r="D126" s="1"/>
  <c r="B126" s="1"/>
  <c r="E97"/>
  <c r="D97" s="1"/>
  <c r="Q97" s="1"/>
  <c r="E98"/>
  <c r="D98" s="1"/>
  <c r="R98" s="1"/>
  <c r="E102"/>
  <c r="D102" s="1"/>
  <c r="R102" s="1"/>
  <c r="E103"/>
  <c r="D103" s="1"/>
  <c r="B103" s="1"/>
  <c r="E132"/>
  <c r="D132" s="1"/>
  <c r="R132" s="1"/>
  <c r="E135"/>
  <c r="D135" s="1"/>
  <c r="Q135" s="1"/>
  <c r="E137"/>
  <c r="D137" s="1"/>
  <c r="Q137" s="1"/>
  <c r="E139"/>
  <c r="D139" s="1"/>
  <c r="B139" s="1"/>
  <c r="E229"/>
  <c r="D229" s="1"/>
  <c r="B229" s="1"/>
  <c r="E231"/>
  <c r="D231" s="1"/>
  <c r="B231" s="1"/>
  <c r="L234"/>
  <c r="Q176"/>
  <c r="R141"/>
  <c r="B141"/>
  <c r="Q141"/>
  <c r="E51"/>
  <c r="D51" s="1"/>
  <c r="B51" s="1"/>
  <c r="E123"/>
  <c r="D123" s="1"/>
  <c r="R123" s="1"/>
  <c r="E87"/>
  <c r="D87" s="1"/>
  <c r="R87" s="1"/>
  <c r="E100"/>
  <c r="D100" s="1"/>
  <c r="R100" s="1"/>
  <c r="E65"/>
  <c r="D65" s="1"/>
  <c r="R65" s="1"/>
  <c r="Q104"/>
  <c r="E193" i="2"/>
  <c r="D193" s="1"/>
  <c r="B193" s="1"/>
  <c r="E194"/>
  <c r="D194" s="1"/>
  <c r="B194" s="1"/>
  <c r="E192"/>
  <c r="D192" s="1"/>
  <c r="B192" s="1"/>
  <c r="E195"/>
  <c r="D195" s="1"/>
  <c r="B195" s="1"/>
  <c r="E200"/>
  <c r="D200" s="1"/>
  <c r="R200" s="1"/>
  <c r="E206"/>
  <c r="D206" s="1"/>
  <c r="B206" s="1"/>
  <c r="E133" i="1"/>
  <c r="D133" s="1"/>
  <c r="B133" s="1"/>
  <c r="E121"/>
  <c r="D121" s="1"/>
  <c r="R121" s="1"/>
  <c r="E196" i="2"/>
  <c r="D196" s="1"/>
  <c r="B196" s="1"/>
  <c r="E198"/>
  <c r="D198" s="1"/>
  <c r="B198" s="1"/>
  <c r="E199"/>
  <c r="D199" s="1"/>
  <c r="R199" s="1"/>
  <c r="E191"/>
  <c r="E87"/>
  <c r="D87" s="1"/>
  <c r="E25"/>
  <c r="D25" s="1"/>
  <c r="B25" s="1"/>
  <c r="E82"/>
  <c r="D82" s="1"/>
  <c r="R82" s="1"/>
  <c r="E222"/>
  <c r="D222" s="1"/>
  <c r="Q222" s="1"/>
  <c r="E224"/>
  <c r="D224" s="1"/>
  <c r="B224" s="1"/>
  <c r="E171"/>
  <c r="D171" s="1"/>
  <c r="B171" s="1"/>
  <c r="E174"/>
  <c r="D174" s="1"/>
  <c r="Q174" s="1"/>
  <c r="E73"/>
  <c r="D73" s="1"/>
  <c r="B73" s="1"/>
  <c r="E76"/>
  <c r="D76" s="1"/>
  <c r="R76" s="1"/>
  <c r="E78"/>
  <c r="D78" s="1"/>
  <c r="Q78" s="1"/>
  <c r="E79"/>
  <c r="D79" s="1"/>
  <c r="R79" s="1"/>
  <c r="E14"/>
  <c r="D14" s="1"/>
  <c r="Q14" s="1"/>
  <c r="E20"/>
  <c r="D20" s="1"/>
  <c r="B20" s="1"/>
  <c r="E21"/>
  <c r="D21" s="1"/>
  <c r="B21" s="1"/>
  <c r="E22"/>
  <c r="D22" s="1"/>
  <c r="B22" s="1"/>
  <c r="E112"/>
  <c r="D112" s="1"/>
  <c r="E117"/>
  <c r="D117" s="1"/>
  <c r="R117" s="1"/>
  <c r="E132"/>
  <c r="E134"/>
  <c r="D134" s="1"/>
  <c r="Q134" s="1"/>
  <c r="E103"/>
  <c r="D103" s="1"/>
  <c r="R103" s="1"/>
  <c r="E104"/>
  <c r="D104" s="1"/>
  <c r="R104" s="1"/>
  <c r="E105"/>
  <c r="D105" s="1"/>
  <c r="B105" s="1"/>
  <c r="E107"/>
  <c r="D107" s="1"/>
  <c r="R107" s="1"/>
  <c r="E109"/>
  <c r="D109" s="1"/>
  <c r="B109" s="1"/>
  <c r="E111"/>
  <c r="D111" s="1"/>
  <c r="R111" s="1"/>
  <c r="E143"/>
  <c r="D143" s="1"/>
  <c r="Q143" s="1"/>
  <c r="E11"/>
  <c r="D11" s="1"/>
  <c r="R11" s="1"/>
  <c r="E71"/>
  <c r="D71" s="1"/>
  <c r="E83"/>
  <c r="D83" s="1"/>
  <c r="R83" s="1"/>
  <c r="E84"/>
  <c r="D84" s="1"/>
  <c r="Q84" s="1"/>
  <c r="E114"/>
  <c r="D114" s="1"/>
  <c r="Q114" s="1"/>
  <c r="E115"/>
  <c r="D115" s="1"/>
  <c r="R115" s="1"/>
  <c r="E116"/>
  <c r="D116" s="1"/>
  <c r="R116" s="1"/>
  <c r="E140"/>
  <c r="D140" s="1"/>
  <c r="R140" s="1"/>
  <c r="E165"/>
  <c r="D165" s="1"/>
  <c r="Q165" s="1"/>
  <c r="E169"/>
  <c r="D169" s="1"/>
  <c r="Q169" s="1"/>
  <c r="E17"/>
  <c r="D17" s="1"/>
  <c r="B17" s="1"/>
  <c r="E113"/>
  <c r="D113" s="1"/>
  <c r="B113" s="1"/>
  <c r="E137"/>
  <c r="D137" s="1"/>
  <c r="B137" s="1"/>
  <c r="E144"/>
  <c r="D144" s="1"/>
  <c r="Q144" s="1"/>
  <c r="E163"/>
  <c r="D163" s="1"/>
  <c r="B163" s="1"/>
  <c r="E172"/>
  <c r="D172" s="1"/>
  <c r="Q172" s="1"/>
  <c r="E9"/>
  <c r="D9" s="1"/>
  <c r="Q9" s="1"/>
  <c r="E80"/>
  <c r="D80" s="1"/>
  <c r="R80" s="1"/>
  <c r="E81"/>
  <c r="D81" s="1"/>
  <c r="Q81" s="1"/>
  <c r="E85"/>
  <c r="D85" s="1"/>
  <c r="R85" s="1"/>
  <c r="E86"/>
  <c r="D86" s="1"/>
  <c r="Q86" s="1"/>
  <c r="E106"/>
  <c r="D106" s="1"/>
  <c r="R106" s="1"/>
  <c r="E110"/>
  <c r="D110" s="1"/>
  <c r="R110" s="1"/>
  <c r="E166"/>
  <c r="D166" s="1"/>
  <c r="Q166" s="1"/>
  <c r="E10"/>
  <c r="D10" s="1"/>
  <c r="Q10" s="1"/>
  <c r="E12"/>
  <c r="D12" s="1"/>
  <c r="E13"/>
  <c r="D13" s="1"/>
  <c r="Q13" s="1"/>
  <c r="E16"/>
  <c r="D16" s="1"/>
  <c r="E18"/>
  <c r="D18" s="1"/>
  <c r="Q18" s="1"/>
  <c r="E19"/>
  <c r="D19" s="1"/>
  <c r="Q19" s="1"/>
  <c r="E23"/>
  <c r="D23" s="1"/>
  <c r="Q23" s="1"/>
  <c r="E24"/>
  <c r="D24" s="1"/>
  <c r="E41"/>
  <c r="E72"/>
  <c r="D72" s="1"/>
  <c r="Q72" s="1"/>
  <c r="E74"/>
  <c r="D74" s="1"/>
  <c r="E75"/>
  <c r="D75" s="1"/>
  <c r="E102"/>
  <c r="D102" s="1"/>
  <c r="Q102" s="1"/>
  <c r="E133"/>
  <c r="D133" s="1"/>
  <c r="Q133" s="1"/>
  <c r="E135"/>
  <c r="D135" s="1"/>
  <c r="Q135" s="1"/>
  <c r="E136"/>
  <c r="D136" s="1"/>
  <c r="E139"/>
  <c r="D139" s="1"/>
  <c r="E141"/>
  <c r="D141" s="1"/>
  <c r="Q141" s="1"/>
  <c r="E142"/>
  <c r="D142" s="1"/>
  <c r="E145"/>
  <c r="D145" s="1"/>
  <c r="Q145" s="1"/>
  <c r="E146"/>
  <c r="D146" s="1"/>
  <c r="Q146" s="1"/>
  <c r="E147"/>
  <c r="D147" s="1"/>
  <c r="E162"/>
  <c r="E164"/>
  <c r="D164" s="1"/>
  <c r="Q164" s="1"/>
  <c r="E167"/>
  <c r="D167" s="1"/>
  <c r="E170"/>
  <c r="D170" s="1"/>
  <c r="Q170" s="1"/>
  <c r="E173"/>
  <c r="D173" s="1"/>
  <c r="E175"/>
  <c r="D175" s="1"/>
  <c r="E176"/>
  <c r="D176" s="1"/>
  <c r="Q176" s="1"/>
  <c r="E177"/>
  <c r="D177" s="1"/>
  <c r="E221"/>
  <c r="E223"/>
  <c r="D223" s="1"/>
  <c r="Q223" s="1"/>
  <c r="E225"/>
  <c r="D225" s="1"/>
  <c r="E53" i="1"/>
  <c r="D53" s="1"/>
  <c r="B53" s="1"/>
  <c r="H233"/>
  <c r="E195"/>
  <c r="D195" s="1"/>
  <c r="B195" s="1"/>
  <c r="E196"/>
  <c r="D196" s="1"/>
  <c r="R196" s="1"/>
  <c r="E199"/>
  <c r="D199" s="1"/>
  <c r="Q199" s="1"/>
  <c r="E164"/>
  <c r="D164" s="1"/>
  <c r="R164" s="1"/>
  <c r="E166"/>
  <c r="D166" s="1"/>
  <c r="Q166" s="1"/>
  <c r="E168"/>
  <c r="D168" s="1"/>
  <c r="Q168" s="1"/>
  <c r="E124"/>
  <c r="D124" s="1"/>
  <c r="B124" s="1"/>
  <c r="E127"/>
  <c r="D127" s="1"/>
  <c r="R127" s="1"/>
  <c r="E129"/>
  <c r="D129" s="1"/>
  <c r="R129" s="1"/>
  <c r="E130"/>
  <c r="D130" s="1"/>
  <c r="R130" s="1"/>
  <c r="E92"/>
  <c r="D92" s="1"/>
  <c r="R92" s="1"/>
  <c r="E94"/>
  <c r="D94" s="1"/>
  <c r="R94" s="1"/>
  <c r="E95"/>
  <c r="D95" s="1"/>
  <c r="R95" s="1"/>
  <c r="E59"/>
  <c r="D59" s="1"/>
  <c r="Q59" s="1"/>
  <c r="E61"/>
  <c r="D61" s="1"/>
  <c r="B61" s="1"/>
  <c r="E49"/>
  <c r="D49" s="1"/>
  <c r="Q49" s="1"/>
  <c r="E54"/>
  <c r="D54" s="1"/>
  <c r="Q54" s="1"/>
  <c r="E63"/>
  <c r="D63" s="1"/>
  <c r="Q63" s="1"/>
  <c r="E67"/>
  <c r="D67" s="1"/>
  <c r="Q67" s="1"/>
  <c r="E85"/>
  <c r="D85" s="1"/>
  <c r="Q85" s="1"/>
  <c r="E88"/>
  <c r="D88" s="1"/>
  <c r="R88" s="1"/>
  <c r="E89"/>
  <c r="D89" s="1"/>
  <c r="Q89" s="1"/>
  <c r="E91"/>
  <c r="D91" s="1"/>
  <c r="R91" s="1"/>
  <c r="E93"/>
  <c r="D93" s="1"/>
  <c r="R93" s="1"/>
  <c r="E99"/>
  <c r="D99" s="1"/>
  <c r="R99" s="1"/>
  <c r="E101"/>
  <c r="D101" s="1"/>
  <c r="R101" s="1"/>
  <c r="E125"/>
  <c r="D125" s="1"/>
  <c r="R125" s="1"/>
  <c r="E128"/>
  <c r="D128" s="1"/>
  <c r="R128" s="1"/>
  <c r="E156"/>
  <c r="D156" s="1"/>
  <c r="E120"/>
  <c r="D120" s="1"/>
  <c r="E10"/>
  <c r="E50"/>
  <c r="D50" s="1"/>
  <c r="E52"/>
  <c r="D52" s="1"/>
  <c r="E56"/>
  <c r="D56" s="1"/>
  <c r="Q56" s="1"/>
  <c r="E58"/>
  <c r="D58" s="1"/>
  <c r="E60"/>
  <c r="D60" s="1"/>
  <c r="B60" s="1"/>
  <c r="E62"/>
  <c r="D62" s="1"/>
  <c r="E64"/>
  <c r="D64" s="1"/>
  <c r="Q64" s="1"/>
  <c r="E66"/>
  <c r="D66" s="1"/>
  <c r="E68"/>
  <c r="D68" s="1"/>
  <c r="E84"/>
  <c r="E86"/>
  <c r="D86" s="1"/>
  <c r="Q86" s="1"/>
  <c r="E134"/>
  <c r="D134" s="1"/>
  <c r="E136"/>
  <c r="D136" s="1"/>
  <c r="Q136" s="1"/>
  <c r="E138"/>
  <c r="D138" s="1"/>
  <c r="Q138" s="1"/>
  <c r="M142"/>
  <c r="E157"/>
  <c r="D157" s="1"/>
  <c r="Q157" s="1"/>
  <c r="E159"/>
  <c r="D159" s="1"/>
  <c r="Q159" s="1"/>
  <c r="E160"/>
  <c r="D160" s="1"/>
  <c r="E163"/>
  <c r="D163" s="1"/>
  <c r="Q163" s="1"/>
  <c r="E165"/>
  <c r="D165" s="1"/>
  <c r="Q165" s="1"/>
  <c r="E167"/>
  <c r="D167" s="1"/>
  <c r="Q167" s="1"/>
  <c r="E169"/>
  <c r="D169" s="1"/>
  <c r="E171"/>
  <c r="D171" s="1"/>
  <c r="Q171" s="1"/>
  <c r="E173"/>
  <c r="D173" s="1"/>
  <c r="Q173" s="1"/>
  <c r="E175"/>
  <c r="D175" s="1"/>
  <c r="Q175" s="1"/>
  <c r="E192"/>
  <c r="E194"/>
  <c r="D194" s="1"/>
  <c r="Q194" s="1"/>
  <c r="E197"/>
  <c r="D197" s="1"/>
  <c r="Q197" s="1"/>
  <c r="E200"/>
  <c r="D200" s="1"/>
  <c r="Q200" s="1"/>
  <c r="E202"/>
  <c r="D202" s="1"/>
  <c r="Q202" s="1"/>
  <c r="E204"/>
  <c r="D204" s="1"/>
  <c r="E207"/>
  <c r="D207" s="1"/>
  <c r="Q207" s="1"/>
  <c r="E209"/>
  <c r="D209" s="1"/>
  <c r="Q209" s="1"/>
  <c r="E228"/>
  <c r="E230"/>
  <c r="D230" s="1"/>
  <c r="Q230" s="1"/>
  <c r="E232"/>
  <c r="D232" s="1"/>
  <c r="Q232" s="1"/>
  <c r="M233"/>
  <c r="B69" l="1"/>
  <c r="Q105"/>
  <c r="R29"/>
  <c r="Q140"/>
  <c r="B140"/>
  <c r="R118" i="2"/>
  <c r="Q88"/>
  <c r="Q26"/>
  <c r="B119"/>
  <c r="R119"/>
  <c r="B89"/>
  <c r="R89"/>
  <c r="Q118"/>
  <c r="R88"/>
  <c r="Q89"/>
  <c r="B27"/>
  <c r="R27"/>
  <c r="B105" i="1"/>
  <c r="R170"/>
  <c r="Q69"/>
  <c r="Q210"/>
  <c r="Q70"/>
  <c r="B205"/>
  <c r="R205"/>
  <c r="Q205"/>
  <c r="R206"/>
  <c r="H44" i="2"/>
  <c r="E44" s="1"/>
  <c r="D44" s="1"/>
  <c r="R44" s="1"/>
  <c r="R193" i="1"/>
  <c r="B158"/>
  <c r="B100"/>
  <c r="B203"/>
  <c r="Q208"/>
  <c r="R126"/>
  <c r="B70"/>
  <c r="B211"/>
  <c r="R211"/>
  <c r="R112" i="2"/>
  <c r="Q112"/>
  <c r="E177" i="1"/>
  <c r="D177" s="1"/>
  <c r="E207" i="2"/>
  <c r="D207" s="1"/>
  <c r="E90"/>
  <c r="D90" s="1"/>
  <c r="Q90" s="1"/>
  <c r="E106" i="1"/>
  <c r="D106" s="1"/>
  <c r="E33"/>
  <c r="D33" s="1"/>
  <c r="E71"/>
  <c r="D71" s="1"/>
  <c r="E213"/>
  <c r="D213" s="1"/>
  <c r="E227" i="2"/>
  <c r="D227" s="1"/>
  <c r="E179"/>
  <c r="D179" s="1"/>
  <c r="E149"/>
  <c r="D149" s="1"/>
  <c r="Q138"/>
  <c r="B138"/>
  <c r="E120"/>
  <c r="D120" s="1"/>
  <c r="R196"/>
  <c r="E28"/>
  <c r="D28" s="1"/>
  <c r="R194"/>
  <c r="B197"/>
  <c r="R226"/>
  <c r="D132"/>
  <c r="Q132" s="1"/>
  <c r="B95" i="1"/>
  <c r="B210"/>
  <c r="R174"/>
  <c r="Q174"/>
  <c r="B161"/>
  <c r="Q158"/>
  <c r="Q172"/>
  <c r="H12"/>
  <c r="E12" s="1"/>
  <c r="D12" s="1"/>
  <c r="R12" s="1"/>
  <c r="R229"/>
  <c r="R201"/>
  <c r="R97"/>
  <c r="Q201"/>
  <c r="Q65"/>
  <c r="R11"/>
  <c r="B226" i="2"/>
  <c r="Q197"/>
  <c r="R168"/>
  <c r="Q168"/>
  <c r="R204"/>
  <c r="Q231" i="1"/>
  <c r="Q51"/>
  <c r="R61"/>
  <c r="R124"/>
  <c r="Q122"/>
  <c r="B206"/>
  <c r="R161"/>
  <c r="Q229"/>
  <c r="Q196"/>
  <c r="Q132"/>
  <c r="B172"/>
  <c r="Q11"/>
  <c r="Q212"/>
  <c r="Q96"/>
  <c r="R205" i="2"/>
  <c r="B201"/>
  <c r="R203"/>
  <c r="Q201"/>
  <c r="Q205"/>
  <c r="Q202"/>
  <c r="Q203"/>
  <c r="Q194"/>
  <c r="B202"/>
  <c r="R108"/>
  <c r="Q204"/>
  <c r="Q200"/>
  <c r="B200"/>
  <c r="R206"/>
  <c r="Q108"/>
  <c r="R77"/>
  <c r="Q77"/>
  <c r="B15"/>
  <c r="R15"/>
  <c r="Q15"/>
  <c r="B131" i="1"/>
  <c r="B196"/>
  <c r="B132"/>
  <c r="B93"/>
  <c r="Q87"/>
  <c r="Q57"/>
  <c r="B122"/>
  <c r="B87"/>
  <c r="R57"/>
  <c r="B102"/>
  <c r="R212"/>
  <c r="B198"/>
  <c r="R198"/>
  <c r="Q95"/>
  <c r="B97"/>
  <c r="Q131"/>
  <c r="Q100"/>
  <c r="B96"/>
  <c r="B121"/>
  <c r="B162"/>
  <c r="R162"/>
  <c r="Q162"/>
  <c r="Q103"/>
  <c r="R135"/>
  <c r="Q139"/>
  <c r="B123"/>
  <c r="B130"/>
  <c r="Q98"/>
  <c r="R231"/>
  <c r="B208"/>
  <c r="B168"/>
  <c r="B99"/>
  <c r="R103"/>
  <c r="B98"/>
  <c r="B90"/>
  <c r="R90"/>
  <c r="Q90"/>
  <c r="Q130"/>
  <c r="R139"/>
  <c r="R51"/>
  <c r="R133"/>
  <c r="R55"/>
  <c r="Q55"/>
  <c r="B193"/>
  <c r="B170"/>
  <c r="B135"/>
  <c r="R203"/>
  <c r="Q195"/>
  <c r="B137"/>
  <c r="B129"/>
  <c r="B127"/>
  <c r="Q123"/>
  <c r="Q53"/>
  <c r="B164"/>
  <c r="R137"/>
  <c r="R59"/>
  <c r="B65"/>
  <c r="R53"/>
  <c r="Q164"/>
  <c r="Q126"/>
  <c r="R195"/>
  <c r="R168"/>
  <c r="B59"/>
  <c r="Q133"/>
  <c r="Q102"/>
  <c r="B94"/>
  <c r="B166"/>
  <c r="R195" i="2"/>
  <c r="Q193"/>
  <c r="R198"/>
  <c r="R193"/>
  <c r="Q25"/>
  <c r="Q198"/>
  <c r="R192"/>
  <c r="Q195"/>
  <c r="Q192"/>
  <c r="Q196"/>
  <c r="Q206"/>
  <c r="R63" i="1"/>
  <c r="R199"/>
  <c r="B199"/>
  <c r="Q127"/>
  <c r="Q121"/>
  <c r="Q125"/>
  <c r="B125"/>
  <c r="B199" i="2"/>
  <c r="Q199"/>
  <c r="D191"/>
  <c r="Q92" i="1"/>
  <c r="B92"/>
  <c r="B82" i="2"/>
  <c r="Q137"/>
  <c r="B140"/>
  <c r="Q140"/>
  <c r="B117"/>
  <c r="B115"/>
  <c r="R222"/>
  <c r="Q83"/>
  <c r="B143"/>
  <c r="B134"/>
  <c r="R109"/>
  <c r="B222"/>
  <c r="Q103"/>
  <c r="Q109"/>
  <c r="R105"/>
  <c r="B87"/>
  <c r="R87"/>
  <c r="Q87"/>
  <c r="B78"/>
  <c r="R224"/>
  <c r="R73"/>
  <c r="Q224"/>
  <c r="R163"/>
  <c r="R171"/>
  <c r="R137"/>
  <c r="B103"/>
  <c r="R143"/>
  <c r="Q105"/>
  <c r="R84"/>
  <c r="R78"/>
  <c r="Q104"/>
  <c r="Q73"/>
  <c r="Q82"/>
  <c r="R25"/>
  <c r="B174"/>
  <c r="B166"/>
  <c r="Q163"/>
  <c r="B165"/>
  <c r="R42"/>
  <c r="Q20"/>
  <c r="B107"/>
  <c r="Q171"/>
  <c r="Q107"/>
  <c r="B76"/>
  <c r="B169"/>
  <c r="B14"/>
  <c r="R144"/>
  <c r="B104"/>
  <c r="B116"/>
  <c r="Q106"/>
  <c r="Q76"/>
  <c r="Q21"/>
  <c r="R21"/>
  <c r="B112"/>
  <c r="Q11"/>
  <c r="B79"/>
  <c r="R114"/>
  <c r="R86"/>
  <c r="R81"/>
  <c r="Q111"/>
  <c r="R113"/>
  <c r="R43"/>
  <c r="R14"/>
  <c r="R17"/>
  <c r="Q79"/>
  <c r="R174"/>
  <c r="R20"/>
  <c r="R22"/>
  <c r="B11"/>
  <c r="Q113"/>
  <c r="Q85"/>
  <c r="R134"/>
  <c r="B114"/>
  <c r="B84"/>
  <c r="Q116"/>
  <c r="B111"/>
  <c r="Q43"/>
  <c r="Q22"/>
  <c r="B172"/>
  <c r="R169"/>
  <c r="Q17"/>
  <c r="B85"/>
  <c r="B110"/>
  <c r="Q117"/>
  <c r="Q110"/>
  <c r="Q80"/>
  <c r="R166"/>
  <c r="B144"/>
  <c r="B83"/>
  <c r="R172"/>
  <c r="R165"/>
  <c r="Q42"/>
  <c r="B80"/>
  <c r="Q115"/>
  <c r="B86"/>
  <c r="B81"/>
  <c r="B106"/>
  <c r="D221"/>
  <c r="R175"/>
  <c r="B175"/>
  <c r="R167"/>
  <c r="B167"/>
  <c r="R147"/>
  <c r="B147"/>
  <c r="R139"/>
  <c r="B139"/>
  <c r="R71"/>
  <c r="B71"/>
  <c r="R16"/>
  <c r="B16"/>
  <c r="R225"/>
  <c r="B225"/>
  <c r="R177"/>
  <c r="B177"/>
  <c r="R164"/>
  <c r="B164"/>
  <c r="R145"/>
  <c r="B145"/>
  <c r="R142"/>
  <c r="B142"/>
  <c r="R135"/>
  <c r="B135"/>
  <c r="R74"/>
  <c r="B74"/>
  <c r="R24"/>
  <c r="B24"/>
  <c r="R19"/>
  <c r="B19"/>
  <c r="R12"/>
  <c r="B12"/>
  <c r="R223"/>
  <c r="B223"/>
  <c r="R176"/>
  <c r="B176"/>
  <c r="R173"/>
  <c r="B173"/>
  <c r="R170"/>
  <c r="B170"/>
  <c r="D162"/>
  <c r="R146"/>
  <c r="B146"/>
  <c r="R141"/>
  <c r="B141"/>
  <c r="R136"/>
  <c r="B136"/>
  <c r="R133"/>
  <c r="B133"/>
  <c r="R102"/>
  <c r="B102"/>
  <c r="R75"/>
  <c r="B75"/>
  <c r="R72"/>
  <c r="B72"/>
  <c r="D41"/>
  <c r="R23"/>
  <c r="B23"/>
  <c r="R18"/>
  <c r="B18"/>
  <c r="R13"/>
  <c r="B13"/>
  <c r="R10"/>
  <c r="B10"/>
  <c r="R9"/>
  <c r="B9"/>
  <c r="Q177"/>
  <c r="Q175"/>
  <c r="Q167"/>
  <c r="Q147"/>
  <c r="Q142"/>
  <c r="Q139"/>
  <c r="Q71"/>
  <c r="Q12"/>
  <c r="Q225"/>
  <c r="Q173"/>
  <c r="Q136"/>
  <c r="Q74"/>
  <c r="Q24"/>
  <c r="Q75"/>
  <c r="Q16"/>
  <c r="B88" i="1"/>
  <c r="R166"/>
  <c r="Q124"/>
  <c r="Q129"/>
  <c r="B128"/>
  <c r="Q128"/>
  <c r="Q99"/>
  <c r="Q91"/>
  <c r="B91"/>
  <c r="B85"/>
  <c r="Q94"/>
  <c r="B101"/>
  <c r="Q101"/>
  <c r="Q93"/>
  <c r="Q88"/>
  <c r="R85"/>
  <c r="Q61"/>
  <c r="B67"/>
  <c r="R54"/>
  <c r="R67"/>
  <c r="B54"/>
  <c r="B63"/>
  <c r="R89"/>
  <c r="B89"/>
  <c r="R204"/>
  <c r="B204"/>
  <c r="D192"/>
  <c r="R169"/>
  <c r="B169"/>
  <c r="R160"/>
  <c r="B160"/>
  <c r="R156"/>
  <c r="B156"/>
  <c r="R134"/>
  <c r="B134"/>
  <c r="D84"/>
  <c r="R62"/>
  <c r="B62"/>
  <c r="R52"/>
  <c r="B52"/>
  <c r="D10"/>
  <c r="R120"/>
  <c r="B120"/>
  <c r="R232"/>
  <c r="B232"/>
  <c r="D228"/>
  <c r="E233"/>
  <c r="R207"/>
  <c r="B207"/>
  <c r="R202"/>
  <c r="B202"/>
  <c r="R197"/>
  <c r="B197"/>
  <c r="R194"/>
  <c r="B194"/>
  <c r="R175"/>
  <c r="B175"/>
  <c r="R171"/>
  <c r="B171"/>
  <c r="R167"/>
  <c r="B167"/>
  <c r="R163"/>
  <c r="B163"/>
  <c r="R159"/>
  <c r="B159"/>
  <c r="R136"/>
  <c r="B136"/>
  <c r="R86"/>
  <c r="B86"/>
  <c r="R68"/>
  <c r="B68"/>
  <c r="R64"/>
  <c r="B64"/>
  <c r="R60"/>
  <c r="R56"/>
  <c r="B56"/>
  <c r="R50"/>
  <c r="B50"/>
  <c r="R49"/>
  <c r="B49"/>
  <c r="E142"/>
  <c r="Q204"/>
  <c r="Q169"/>
  <c r="Q62"/>
  <c r="Q52"/>
  <c r="Q156"/>
  <c r="Q120"/>
  <c r="Q68"/>
  <c r="Q60"/>
  <c r="Q50"/>
  <c r="R230"/>
  <c r="B230"/>
  <c r="R209"/>
  <c r="B209"/>
  <c r="R200"/>
  <c r="B200"/>
  <c r="R173"/>
  <c r="B173"/>
  <c r="R165"/>
  <c r="B165"/>
  <c r="R157"/>
  <c r="B157"/>
  <c r="R138"/>
  <c r="B138"/>
  <c r="R66"/>
  <c r="B66"/>
  <c r="R58"/>
  <c r="B58"/>
  <c r="Q160"/>
  <c r="Q134"/>
  <c r="Q66"/>
  <c r="Q58"/>
  <c r="Q12" l="1"/>
  <c r="L34"/>
  <c r="B44" i="2"/>
  <c r="H45"/>
  <c r="E45" s="1"/>
  <c r="D45" s="1"/>
  <c r="Q44"/>
  <c r="B12" i="1"/>
  <c r="B132" i="2"/>
  <c r="R132"/>
  <c r="H13" i="1"/>
  <c r="E178"/>
  <c r="R191" i="2"/>
  <c r="B191"/>
  <c r="Q191"/>
  <c r="E208"/>
  <c r="E150"/>
  <c r="N29"/>
  <c r="P29"/>
  <c r="J29"/>
  <c r="F29"/>
  <c r="Q28"/>
  <c r="M29"/>
  <c r="B28"/>
  <c r="D29" s="1"/>
  <c r="R28"/>
  <c r="K29"/>
  <c r="G29"/>
  <c r="O29"/>
  <c r="I29"/>
  <c r="H29"/>
  <c r="R41"/>
  <c r="B41"/>
  <c r="Q41"/>
  <c r="P150"/>
  <c r="N150"/>
  <c r="L150"/>
  <c r="J150"/>
  <c r="F150"/>
  <c r="I150"/>
  <c r="Q149"/>
  <c r="B149"/>
  <c r="D150" s="1"/>
  <c r="R149"/>
  <c r="M150"/>
  <c r="K150"/>
  <c r="G150"/>
  <c r="O150"/>
  <c r="H150"/>
  <c r="P91"/>
  <c r="L91"/>
  <c r="N91"/>
  <c r="J91"/>
  <c r="F91"/>
  <c r="M91"/>
  <c r="I91"/>
  <c r="O91"/>
  <c r="G91"/>
  <c r="B90"/>
  <c r="D91" s="1"/>
  <c r="K91"/>
  <c r="R90"/>
  <c r="E180"/>
  <c r="R162"/>
  <c r="B162"/>
  <c r="Q162"/>
  <c r="R221"/>
  <c r="B221"/>
  <c r="Q221"/>
  <c r="E228"/>
  <c r="E91"/>
  <c r="H91"/>
  <c r="E29"/>
  <c r="P72" i="1"/>
  <c r="N72"/>
  <c r="L72"/>
  <c r="J72"/>
  <c r="F72"/>
  <c r="Q71"/>
  <c r="I72"/>
  <c r="M72"/>
  <c r="R71"/>
  <c r="H72"/>
  <c r="K72"/>
  <c r="G72"/>
  <c r="O72"/>
  <c r="B71"/>
  <c r="D72" s="1"/>
  <c r="D233"/>
  <c r="E234" s="1"/>
  <c r="R228"/>
  <c r="B228"/>
  <c r="Q228"/>
  <c r="R10"/>
  <c r="B10"/>
  <c r="Q10"/>
  <c r="E107"/>
  <c r="R84"/>
  <c r="B84"/>
  <c r="Q84"/>
  <c r="R192"/>
  <c r="B192"/>
  <c r="Q192"/>
  <c r="D142"/>
  <c r="E143" s="1"/>
  <c r="P178"/>
  <c r="N178"/>
  <c r="L178"/>
  <c r="J178"/>
  <c r="F178"/>
  <c r="M178"/>
  <c r="H178"/>
  <c r="B177"/>
  <c r="D178" s="1"/>
  <c r="I178"/>
  <c r="Q177"/>
  <c r="G178"/>
  <c r="O178"/>
  <c r="K178"/>
  <c r="R177"/>
  <c r="E72"/>
  <c r="Q45" i="2" l="1"/>
  <c r="R45"/>
  <c r="B45"/>
  <c r="H46"/>
  <c r="E13" i="1"/>
  <c r="D13" s="1"/>
  <c r="Q13" s="1"/>
  <c r="H14"/>
  <c r="E14" s="1"/>
  <c r="D14" s="1"/>
  <c r="P208" i="2"/>
  <c r="N208"/>
  <c r="L208"/>
  <c r="J208"/>
  <c r="F208"/>
  <c r="H208"/>
  <c r="B207"/>
  <c r="D208" s="1"/>
  <c r="R207"/>
  <c r="M208"/>
  <c r="I208"/>
  <c r="Q207"/>
  <c r="G208"/>
  <c r="O208"/>
  <c r="K208"/>
  <c r="O121"/>
  <c r="K121"/>
  <c r="I121"/>
  <c r="G121"/>
  <c r="B120"/>
  <c r="D121" s="1"/>
  <c r="R120"/>
  <c r="F121"/>
  <c r="P121"/>
  <c r="N121"/>
  <c r="J121"/>
  <c r="L121"/>
  <c r="H121"/>
  <c r="Q120"/>
  <c r="M121"/>
  <c r="O228"/>
  <c r="K228"/>
  <c r="I228"/>
  <c r="G228"/>
  <c r="B227"/>
  <c r="D228" s="1"/>
  <c r="F228"/>
  <c r="P228"/>
  <c r="Q227"/>
  <c r="N228"/>
  <c r="H228"/>
  <c r="R227"/>
  <c r="J228"/>
  <c r="M228"/>
  <c r="P180"/>
  <c r="N180"/>
  <c r="L180"/>
  <c r="J180"/>
  <c r="F180"/>
  <c r="I180"/>
  <c r="B179"/>
  <c r="D180" s="1"/>
  <c r="R179"/>
  <c r="G180"/>
  <c r="O180"/>
  <c r="K180"/>
  <c r="M180"/>
  <c r="Q179"/>
  <c r="H180"/>
  <c r="E121"/>
  <c r="P214" i="1"/>
  <c r="N214"/>
  <c r="L214"/>
  <c r="J214"/>
  <c r="F214"/>
  <c r="B213"/>
  <c r="D214" s="1"/>
  <c r="I214"/>
  <c r="M214"/>
  <c r="G214"/>
  <c r="O214"/>
  <c r="K214"/>
  <c r="R213"/>
  <c r="H214"/>
  <c r="Q213"/>
  <c r="N107"/>
  <c r="J107"/>
  <c r="F107"/>
  <c r="P107"/>
  <c r="L107"/>
  <c r="H107"/>
  <c r="O107"/>
  <c r="M107"/>
  <c r="R106"/>
  <c r="B106"/>
  <c r="D107" s="1"/>
  <c r="K107"/>
  <c r="Q106"/>
  <c r="G107"/>
  <c r="I107"/>
  <c r="O34"/>
  <c r="K34"/>
  <c r="I34"/>
  <c r="G34"/>
  <c r="B33"/>
  <c r="D34" s="1"/>
  <c r="M34"/>
  <c r="N34"/>
  <c r="F34"/>
  <c r="P34"/>
  <c r="J34"/>
  <c r="R33"/>
  <c r="H34"/>
  <c r="Q33"/>
  <c r="O234"/>
  <c r="K234"/>
  <c r="I234"/>
  <c r="G234"/>
  <c r="B233"/>
  <c r="D234" s="1"/>
  <c r="N234"/>
  <c r="H234"/>
  <c r="F234"/>
  <c r="P234"/>
  <c r="Q233"/>
  <c r="R233"/>
  <c r="J234"/>
  <c r="M234"/>
  <c r="O143"/>
  <c r="K143"/>
  <c r="I143"/>
  <c r="G143"/>
  <c r="B142"/>
  <c r="D143" s="1"/>
  <c r="R142"/>
  <c r="N143"/>
  <c r="J143"/>
  <c r="L143"/>
  <c r="F143"/>
  <c r="P143"/>
  <c r="H143"/>
  <c r="Q142"/>
  <c r="M143"/>
  <c r="E214"/>
  <c r="E34"/>
  <c r="H47" i="2" l="1"/>
  <c r="E46"/>
  <c r="D46" s="1"/>
  <c r="Q46" s="1"/>
  <c r="Q14" i="1"/>
  <c r="R14"/>
  <c r="B14"/>
  <c r="H15"/>
  <c r="B13"/>
  <c r="R13"/>
  <c r="E47" i="2" l="1"/>
  <c r="D47" s="1"/>
  <c r="Q47" s="1"/>
  <c r="B46"/>
  <c r="R46"/>
  <c r="H48"/>
  <c r="H16" i="1"/>
  <c r="E15"/>
  <c r="D15" s="1"/>
  <c r="Q15" s="1"/>
  <c r="E48" i="2" l="1"/>
  <c r="D48" s="1"/>
  <c r="Q48" s="1"/>
  <c r="H49"/>
  <c r="B47"/>
  <c r="R47"/>
  <c r="E16" i="1"/>
  <c r="D16" s="1"/>
  <c r="Q16" s="1"/>
  <c r="R15"/>
  <c r="B15"/>
  <c r="H17"/>
  <c r="E49" i="2" l="1"/>
  <c r="D49" s="1"/>
  <c r="Q49" s="1"/>
  <c r="H50"/>
  <c r="E50" s="1"/>
  <c r="D50" s="1"/>
  <c r="B48"/>
  <c r="R48"/>
  <c r="E17" i="1"/>
  <c r="D17" s="1"/>
  <c r="Q17" s="1"/>
  <c r="H18"/>
  <c r="B16"/>
  <c r="R16"/>
  <c r="Q50" i="2" l="1"/>
  <c r="B50"/>
  <c r="H51"/>
  <c r="B49"/>
  <c r="R49"/>
  <c r="R50"/>
  <c r="E18" i="1"/>
  <c r="D18" s="1"/>
  <c r="Q18" s="1"/>
  <c r="H19"/>
  <c r="E19" s="1"/>
  <c r="D19" s="1"/>
  <c r="B17"/>
  <c r="R17"/>
  <c r="H52" i="2" l="1"/>
  <c r="E51"/>
  <c r="D51" s="1"/>
  <c r="Q19" i="1"/>
  <c r="B19"/>
  <c r="R19"/>
  <c r="H20"/>
  <c r="B18"/>
  <c r="R18"/>
  <c r="R51" i="2" l="1"/>
  <c r="B51"/>
  <c r="E52"/>
  <c r="D52" s="1"/>
  <c r="Q52" s="1"/>
  <c r="H53"/>
  <c r="Q51"/>
  <c r="H21" i="1"/>
  <c r="E20"/>
  <c r="D20" s="1"/>
  <c r="Q20" s="1"/>
  <c r="E53" i="2" l="1"/>
  <c r="D53" s="1"/>
  <c r="Q53" s="1"/>
  <c r="H54"/>
  <c r="B52"/>
  <c r="R52"/>
  <c r="E21" i="1"/>
  <c r="D21" s="1"/>
  <c r="Q21" s="1"/>
  <c r="R20"/>
  <c r="B20"/>
  <c r="H22"/>
  <c r="E54" i="2" l="1"/>
  <c r="D54" s="1"/>
  <c r="Q54" s="1"/>
  <c r="H55"/>
  <c r="B53"/>
  <c r="R53"/>
  <c r="E22" i="1"/>
  <c r="D22" s="1"/>
  <c r="Q22" s="1"/>
  <c r="H23"/>
  <c r="E23" s="1"/>
  <c r="D23" s="1"/>
  <c r="R21"/>
  <c r="B21"/>
  <c r="E55" i="2" l="1"/>
  <c r="D55" s="1"/>
  <c r="Q55" s="1"/>
  <c r="H56"/>
  <c r="R54"/>
  <c r="B54"/>
  <c r="Q23" i="1"/>
  <c r="B23"/>
  <c r="R23"/>
  <c r="H24"/>
  <c r="B22"/>
  <c r="R22"/>
  <c r="E56" i="2" l="1"/>
  <c r="D56" s="1"/>
  <c r="Q56" s="1"/>
  <c r="H57"/>
  <c r="E57" s="1"/>
  <c r="D57" s="1"/>
  <c r="I60"/>
  <c r="B55"/>
  <c r="R55"/>
  <c r="H25" i="1"/>
  <c r="E24"/>
  <c r="D24" s="1"/>
  <c r="Q24" s="1"/>
  <c r="H60" i="2" l="1"/>
  <c r="Q57"/>
  <c r="B57"/>
  <c r="H58"/>
  <c r="R56"/>
  <c r="B56"/>
  <c r="R57"/>
  <c r="E25" i="1"/>
  <c r="D25" s="1"/>
  <c r="Q25" s="1"/>
  <c r="B24"/>
  <c r="R24"/>
  <c r="H26"/>
  <c r="E60" i="2" l="1"/>
  <c r="E58"/>
  <c r="D58" s="1"/>
  <c r="E26" i="1"/>
  <c r="D26" s="1"/>
  <c r="Q26" s="1"/>
  <c r="H27"/>
  <c r="E27" s="1"/>
  <c r="D27" s="1"/>
  <c r="B25"/>
  <c r="R25"/>
  <c r="B58" i="2" l="1"/>
  <c r="R58"/>
  <c r="D60"/>
  <c r="E61" s="1"/>
  <c r="Q58"/>
  <c r="Q27" i="1"/>
  <c r="B27"/>
  <c r="R27"/>
  <c r="H28"/>
  <c r="E28" s="1"/>
  <c r="D28" s="1"/>
  <c r="B26"/>
  <c r="R26"/>
  <c r="O61" i="2" l="1"/>
  <c r="B60"/>
  <c r="D61" s="1"/>
  <c r="F61"/>
  <c r="L61"/>
  <c r="N61"/>
  <c r="M61"/>
  <c r="K61"/>
  <c r="G61"/>
  <c r="P61"/>
  <c r="J61"/>
  <c r="I61"/>
  <c r="R60"/>
  <c r="H61"/>
  <c r="Q60"/>
  <c r="Q28" i="1"/>
  <c r="B28"/>
  <c r="R28"/>
  <c r="H32" l="1"/>
  <c r="H31"/>
  <c r="E31" l="1"/>
  <c r="D31" s="1"/>
  <c r="Q31" s="1"/>
  <c r="E32"/>
  <c r="D32" s="1"/>
  <c r="Q32" s="1"/>
  <c r="R32" l="1"/>
  <c r="B32"/>
  <c r="R31"/>
  <c r="B31"/>
</calcChain>
</file>

<file path=xl/sharedStrings.xml><?xml version="1.0" encoding="utf-8"?>
<sst xmlns="http://schemas.openxmlformats.org/spreadsheetml/2006/main" count="1225" uniqueCount="177">
  <si>
    <t>Державний вищий навчальний заклад</t>
  </si>
  <si>
    <t xml:space="preserve">Денне навчання </t>
  </si>
  <si>
    <t>Зведена по університету</t>
  </si>
  <si>
    <t>Факультети</t>
  </si>
  <si>
    <t>Усього студентів          на       початок    сесії</t>
  </si>
  <si>
    <t>У т.ч.в акаде-мічній відпустці</t>
  </si>
  <si>
    <t>Повинні склада-ти екзамен (гр.2-гр.3)</t>
  </si>
  <si>
    <t>Усього допуще-но до екзаме-нів</t>
  </si>
  <si>
    <t>Не допущено</t>
  </si>
  <si>
    <t xml:space="preserve">Не зя'вилися з поважних причин </t>
  </si>
  <si>
    <t>Склали</t>
  </si>
  <si>
    <t>Дістали незадовільну оцінку</t>
  </si>
  <si>
    <t>Абсо-лютна успіш-ність (%) (гр8/гр4)</t>
  </si>
  <si>
    <t>Якість   (%)</t>
  </si>
  <si>
    <t>Примітка</t>
  </si>
  <si>
    <t xml:space="preserve">З усіх предме-      тів </t>
  </si>
  <si>
    <t>тільки         на "від- мінно"</t>
  </si>
  <si>
    <t>тільки на "добре" і "відмінно"</t>
  </si>
  <si>
    <t>На        змішані оцінки</t>
  </si>
  <si>
    <t>тільки на "задо-вільно"</t>
  </si>
  <si>
    <t>Усього     ( сума гр.14,15, 16)</t>
  </si>
  <si>
    <t>одну</t>
  </si>
  <si>
    <t>дві</t>
  </si>
  <si>
    <t>три</t>
  </si>
  <si>
    <t>Біологічний</t>
  </si>
  <si>
    <t>Географічний</t>
  </si>
  <si>
    <t>Гуманітарно-природничий</t>
  </si>
  <si>
    <t>Здоров’я людини</t>
  </si>
  <si>
    <t>Інженерно-технічний</t>
  </si>
  <si>
    <t>Інформаційних технологій</t>
  </si>
  <si>
    <t>Історичний</t>
  </si>
  <si>
    <t>Математичний</t>
  </si>
  <si>
    <t>Медичний</t>
  </si>
  <si>
    <t>Міжнародних відносин</t>
  </si>
  <si>
    <t>Стоматологічний</t>
  </si>
  <si>
    <t>Суспільних наук</t>
  </si>
  <si>
    <t>Туризму та міжнародних комунікацій</t>
  </si>
  <si>
    <t>Фізичний</t>
  </si>
  <si>
    <t>Філологічний</t>
  </si>
  <si>
    <t>Хімічний</t>
  </si>
  <si>
    <t>Всього по   ун-ту</t>
  </si>
  <si>
    <t>Всього по   ун-ту (%)</t>
  </si>
  <si>
    <t>Начальник навчального відділу</t>
  </si>
  <si>
    <t xml:space="preserve">                              Денне навчання </t>
  </si>
  <si>
    <t>Перші курси</t>
  </si>
  <si>
    <t xml:space="preserve">Якість   (%)    </t>
  </si>
  <si>
    <t xml:space="preserve">                               Денне навчання</t>
  </si>
  <si>
    <t>Другі курси</t>
  </si>
  <si>
    <t>Треті курси</t>
  </si>
  <si>
    <t>Четверті курси</t>
  </si>
  <si>
    <t xml:space="preserve">                   Денне навчання</t>
  </si>
  <si>
    <t>П’яті курси</t>
  </si>
  <si>
    <t>Зведена по курсах</t>
  </si>
  <si>
    <t>"Ужгородський національний університет"</t>
  </si>
  <si>
    <t>П.І.Білак</t>
  </si>
  <si>
    <t>Семестр 2,4,6,8,10</t>
  </si>
  <si>
    <t xml:space="preserve">Заочне навчання </t>
  </si>
  <si>
    <t xml:space="preserve">                               Заочне навчання</t>
  </si>
  <si>
    <t xml:space="preserve">                   Заочне навчання</t>
  </si>
  <si>
    <t>Іноземної філології</t>
  </si>
  <si>
    <t>ПГК</t>
  </si>
  <si>
    <t>ЛНІ</t>
  </si>
  <si>
    <t>Шості курси</t>
  </si>
  <si>
    <t>Економічний</t>
  </si>
  <si>
    <t>Міжнародної політики, менеджменту та бізнесу</t>
  </si>
  <si>
    <t>Туризму та міжнар. комунікацій</t>
  </si>
  <si>
    <t>Туризму та міжнарод. комунікацій</t>
  </si>
  <si>
    <t>Туризму та міжнарод.комунікацій</t>
  </si>
  <si>
    <t>Міжнарод.політики, менеджменту та бізнесу</t>
  </si>
  <si>
    <t xml:space="preserve">  Заочне  навчання </t>
  </si>
  <si>
    <r>
      <rPr>
        <b/>
        <u/>
        <sz val="8"/>
        <rFont val="Times New Roman"/>
        <family val="1"/>
        <charset val="204"/>
      </rPr>
      <t xml:space="preserve">Весняна, зимова сесія  </t>
    </r>
    <r>
      <rPr>
        <sz val="8"/>
        <rFont val="Times New Roman"/>
        <family val="1"/>
        <charset val="204"/>
      </rPr>
      <t>(підкреслити)</t>
    </r>
  </si>
  <si>
    <r>
      <rPr>
        <b/>
        <u/>
        <sz val="8"/>
        <rFont val="Times New Roman"/>
        <family val="1"/>
        <charset val="204"/>
      </rPr>
      <t xml:space="preserve">Весняна, зимова сесія </t>
    </r>
    <r>
      <rPr>
        <sz val="8"/>
        <rFont val="Times New Roman"/>
        <family val="1"/>
        <charset val="204"/>
      </rPr>
      <t xml:space="preserve"> (підкреслити)</t>
    </r>
  </si>
  <si>
    <t>Міжнар.політики, менеджменту та бізнесу</t>
  </si>
  <si>
    <r>
      <rPr>
        <b/>
        <u/>
        <sz val="8"/>
        <rFont val="Times New Roman"/>
        <family val="1"/>
        <charset val="204"/>
      </rPr>
      <t>Весняна, зимова сесія</t>
    </r>
    <r>
      <rPr>
        <u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 (підкреслити)</t>
    </r>
  </si>
  <si>
    <r>
      <t xml:space="preserve">Весняна, зимова сесія </t>
    </r>
    <r>
      <rPr>
        <sz val="8"/>
        <rFont val="Times New Roman"/>
        <family val="1"/>
        <charset val="204"/>
      </rPr>
      <t xml:space="preserve"> (</t>
    </r>
    <r>
      <rPr>
        <b/>
        <sz val="8"/>
        <rFont val="Times New Roman"/>
        <family val="1"/>
        <charset val="204"/>
      </rPr>
      <t>п</t>
    </r>
    <r>
      <rPr>
        <sz val="8"/>
        <rFont val="Times New Roman"/>
        <family val="1"/>
        <charset val="204"/>
      </rPr>
      <t>ідкреслити)</t>
    </r>
  </si>
  <si>
    <r>
      <t xml:space="preserve">Весняна, зимова сесія </t>
    </r>
    <r>
      <rPr>
        <sz val="8"/>
        <rFont val="Times New Roman"/>
        <family val="1"/>
        <charset val="204"/>
      </rPr>
      <t xml:space="preserve"> (підкреслити)</t>
    </r>
  </si>
  <si>
    <t>Міжнар. політики, менеджменту та бізнесу</t>
  </si>
  <si>
    <r>
      <t xml:space="preserve">Весняна, зимова сесія  </t>
    </r>
    <r>
      <rPr>
        <sz val="8"/>
        <rFont val="Times New Roman"/>
        <family val="1"/>
        <charset val="204"/>
      </rPr>
      <t>(підкреслити)</t>
    </r>
  </si>
  <si>
    <r>
      <rPr>
        <b/>
        <u/>
        <sz val="8"/>
        <rFont val="Times New Roman"/>
        <family val="1"/>
        <charset val="204"/>
      </rPr>
      <t>Весняна, зимова сесія</t>
    </r>
    <r>
      <rPr>
        <sz val="8"/>
        <rFont val="Times New Roman"/>
        <family val="1"/>
        <charset val="204"/>
      </rPr>
      <t xml:space="preserve">  (підкреслити)</t>
    </r>
  </si>
  <si>
    <t>Денне навчання</t>
  </si>
  <si>
    <t xml:space="preserve">     ВІДОМІСТЬ  ПРО  РЕЗУЛЬТАТИ  ЕКЗАМЕНАЦІЙНОЇ  СЕСІЇ 2014-2015 н.р.</t>
  </si>
  <si>
    <t xml:space="preserve"> ВІДОМІСТЬ  ПРО  РЕЗУЛЬТАТИ  ЕКЗАМЕНАЦІЙНОЇ  СЕСІЇ 2014-2015 н.р.</t>
  </si>
  <si>
    <t>Начальник навчально-методичного відділу</t>
  </si>
  <si>
    <t xml:space="preserve">                                                        ВІДОМІСТЬ  ПРО  РЕЗУЛЬТАТИ  ЕКЗАМЕНАЦІЙНОЇ  СЕСІЇ 2014-2015 н.р.</t>
  </si>
  <si>
    <t xml:space="preserve">                                                         ВІДОМІСТЬ  ПРО  РЕЗУЛЬТАТИ  ЕКЗАМЕНАЦІЙНОЇ  СЕСІЇ 2014-2015 н.р.</t>
  </si>
  <si>
    <t xml:space="preserve">                                                       ВІДОМІСТЬ  ПРО  РЕЗУЛЬТАТИ  ЕКЗАМЕНАЦІЙНОЇ  СЕСІЇ 2014-2015 н.р.</t>
  </si>
  <si>
    <t xml:space="preserve">                                                      ВІДОМІСТЬ  ПРО  РЕЗУЛЬТАТИ  ЕКЗАМЕНАЦІЙНОЇ  СЕСІЇ 2014-2015 н.р.</t>
  </si>
  <si>
    <t xml:space="preserve">Семестр 2,4,6,8,10,12 </t>
  </si>
  <si>
    <t>Начальник навчально-методичного  відділу</t>
  </si>
  <si>
    <t xml:space="preserve">                                         ВІДОМІСТЬ  ПРО  РЕЗУЛЬТАТИ  ЕКЗАМЕНАЦІЙНОЇ  СЕСІЇ 2014-2015 н.р.</t>
  </si>
  <si>
    <t xml:space="preserve">                                                    ВІДОМІСТЬ  ПРО  РЕЗУЛЬТАТИ  ЕКЗАМЕНАЦІЙНОЇ  СЕСІЇ 2014-2015 н.р.</t>
  </si>
  <si>
    <t xml:space="preserve">                                                   ВІДОМІСТЬ  ПРО  РЕЗУЛЬТАТИ  ЕКЗАМЕНАЦІЙНОЇ  СЕСІЇ 2014-2015 н.р.</t>
  </si>
  <si>
    <t xml:space="preserve">                                                ВІДОМІСТЬ  ПРО  РЕЗУЛЬТАТИ  ЕКЗАМЕНАЦІЙНОЇ  СЕСІЇ 2014-2015 н.р.</t>
  </si>
  <si>
    <t>ФПОДП</t>
  </si>
  <si>
    <t>Юридичний (2)</t>
  </si>
  <si>
    <r>
      <rPr>
        <b/>
        <u/>
        <sz val="9"/>
        <rFont val="Times New Roman"/>
        <family val="1"/>
        <charset val="204"/>
      </rPr>
      <t>Літня,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зимова сесія  (підкреслити)</t>
    </r>
  </si>
  <si>
    <r>
      <rPr>
        <b/>
        <u/>
        <sz val="9"/>
        <rFont val="Times New Roman"/>
        <family val="1"/>
        <charset val="204"/>
      </rPr>
      <t>Літня</t>
    </r>
    <r>
      <rPr>
        <b/>
        <sz val="9"/>
        <rFont val="Times New Roman"/>
        <family val="1"/>
        <charset val="204"/>
      </rPr>
      <t xml:space="preserve">, </t>
    </r>
    <r>
      <rPr>
        <sz val="9"/>
        <rFont val="Times New Roman"/>
        <family val="1"/>
        <charset val="204"/>
      </rPr>
      <t>зимова сесія  (підкреслити)</t>
    </r>
  </si>
  <si>
    <r>
      <t>Літня</t>
    </r>
    <r>
      <rPr>
        <sz val="9"/>
        <rFont val="Times New Roman"/>
        <family val="1"/>
        <charset val="204"/>
      </rPr>
      <t>, зимова сесія  (підкреслити)</t>
    </r>
  </si>
  <si>
    <r>
      <t>Літня</t>
    </r>
    <r>
      <rPr>
        <b/>
        <sz val="9"/>
        <rFont val="Times New Roman"/>
        <family val="1"/>
        <charset val="204"/>
      </rPr>
      <t>,</t>
    </r>
    <r>
      <rPr>
        <b/>
        <u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зимова сесія  (</t>
    </r>
    <r>
      <rPr>
        <b/>
        <sz val="9"/>
        <rFont val="Times New Roman"/>
        <family val="1"/>
        <charset val="204"/>
      </rPr>
      <t>п</t>
    </r>
    <r>
      <rPr>
        <sz val="9"/>
        <rFont val="Times New Roman"/>
        <family val="1"/>
        <charset val="204"/>
      </rPr>
      <t>ідкреслити)</t>
    </r>
  </si>
  <si>
    <r>
      <t xml:space="preserve">Літня, </t>
    </r>
    <r>
      <rPr>
        <sz val="9"/>
        <rFont val="Times New Roman"/>
        <family val="1"/>
        <charset val="204"/>
      </rPr>
      <t>зимова сесія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 (підкреслити)</t>
    </r>
  </si>
  <si>
    <r>
      <t xml:space="preserve">Літня, </t>
    </r>
    <r>
      <rPr>
        <sz val="9"/>
        <rFont val="Times New Roman"/>
        <family val="1"/>
        <charset val="204"/>
      </rPr>
      <t>зимова сесія  (підкреслити)</t>
    </r>
  </si>
  <si>
    <r>
      <rPr>
        <b/>
        <u/>
        <sz val="10"/>
        <rFont val="Times New Roman"/>
        <family val="1"/>
        <charset val="204"/>
      </rPr>
      <t>Літня,</t>
    </r>
    <r>
      <rPr>
        <u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зимова сесія  (підкреслити)</t>
    </r>
  </si>
  <si>
    <t>ЛННЦ</t>
  </si>
  <si>
    <t>Начальник навчально-методичного відділу                                                                                                           П.І.Білак</t>
  </si>
  <si>
    <t xml:space="preserve">Юридичний </t>
  </si>
  <si>
    <t>Юридичний</t>
  </si>
  <si>
    <t>Факультет</t>
  </si>
  <si>
    <t xml:space="preserve">Успішність % </t>
  </si>
  <si>
    <t>Якість %</t>
  </si>
  <si>
    <t>Міжн.політики, МтаБ</t>
  </si>
  <si>
    <t>Всього по ун-ту</t>
  </si>
  <si>
    <t>Курс</t>
  </si>
  <si>
    <t>Успішність %</t>
  </si>
  <si>
    <t>1 курси</t>
  </si>
  <si>
    <t>2 курси</t>
  </si>
  <si>
    <t>3 курси</t>
  </si>
  <si>
    <t>4 курси</t>
  </si>
  <si>
    <t>5 курси</t>
  </si>
  <si>
    <t>Успішність %  (2013/2014)</t>
  </si>
  <si>
    <t>Успішність %  (2014/2015)</t>
  </si>
  <si>
    <r>
      <t xml:space="preserve">Показники успішності за літню сесію 2014/2015 н.р. - </t>
    </r>
    <r>
      <rPr>
        <b/>
        <sz val="11"/>
        <color rgb="FFFF0000"/>
        <rFont val="Calibri"/>
        <family val="2"/>
        <charset val="204"/>
        <scheme val="minor"/>
      </rPr>
      <t>у розрізі курсів</t>
    </r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</si>
  <si>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>успішності</t>
    </r>
    <r>
      <rPr>
        <b/>
        <sz val="11"/>
        <color theme="1"/>
        <rFont val="Calibri"/>
        <family val="2"/>
        <charset val="204"/>
        <scheme val="minor"/>
      </rPr>
      <t xml:space="preserve"> у 2013/2014 та 2014/2015 н.р. (літня сесія)</t>
    </r>
  </si>
  <si>
    <t>Показники успішності за  2014/2015 н.р.</t>
  </si>
  <si>
    <r>
      <t xml:space="preserve">Показники успішності за 2014/2015 н.р. - </t>
    </r>
    <r>
      <rPr>
        <b/>
        <sz val="11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</si>
  <si>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 2014/2015 н.р. - </t>
    </r>
    <r>
      <rPr>
        <b/>
        <sz val="14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</si>
  <si>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 2014/2015 н.р. - </t>
    </r>
    <r>
      <rPr>
        <b/>
        <sz val="11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</si>
  <si>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 2014/2015 н.р. - </t>
    </r>
    <r>
      <rPr>
        <b/>
        <sz val="14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</si>
  <si>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 2014/2015 н.р. - </t>
    </r>
    <r>
      <rPr>
        <b/>
        <sz val="11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</si>
  <si>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 2014/2015 н.р. - </t>
    </r>
    <r>
      <rPr>
        <b/>
        <sz val="11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</si>
  <si>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 2014/2015 н.р. - </t>
    </r>
    <r>
      <rPr>
        <b/>
        <sz val="11"/>
        <color rgb="FFFF0000"/>
        <rFont val="Calibri"/>
        <family val="2"/>
        <charset val="204"/>
        <scheme val="minor"/>
      </rPr>
      <t>п’яті курси</t>
    </r>
  </si>
  <si>
    <r>
      <t xml:space="preserve">Показники успішності за  2014/2015 н.р. - </t>
    </r>
    <r>
      <rPr>
        <b/>
        <sz val="11"/>
        <color rgb="FFFF0000"/>
        <rFont val="Calibri"/>
        <family val="2"/>
        <charset val="204"/>
        <scheme val="minor"/>
      </rPr>
      <t>шості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курси</t>
    </r>
  </si>
  <si>
    <r>
      <t xml:space="preserve">Показники успішності за  2014/2015 н.р. - </t>
    </r>
    <r>
      <rPr>
        <b/>
        <sz val="11"/>
        <color rgb="FFFF0000"/>
        <rFont val="Calibri"/>
        <family val="2"/>
        <charset val="204"/>
        <scheme val="minor"/>
      </rPr>
      <t>шості  курси</t>
    </r>
  </si>
  <si>
    <t>Денна форма навчання</t>
  </si>
  <si>
    <t>Заочна  форма навчання</t>
  </si>
  <si>
    <t>ПОДП</t>
  </si>
  <si>
    <t>6 курси</t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</si>
  <si>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>успішності</t>
    </r>
    <r>
      <rPr>
        <b/>
        <sz val="11"/>
        <color theme="1"/>
        <rFont val="Calibri"/>
        <family val="2"/>
        <charset val="204"/>
        <scheme val="minor"/>
      </rPr>
      <t xml:space="preserve"> у 2013/2014 та 2014/2015 н.р. </t>
    </r>
  </si>
  <si>
    <t>Заочна форма</t>
  </si>
  <si>
    <t>заочна форма</t>
  </si>
  <si>
    <r>
      <t xml:space="preserve">Показники успішності за   2014/2015 н.р. - </t>
    </r>
    <r>
      <rPr>
        <b/>
        <sz val="11"/>
        <color rgb="FFFF0000"/>
        <rFont val="Calibri"/>
        <family val="2"/>
        <charset val="204"/>
        <scheme val="minor"/>
      </rPr>
      <t>у розрізі курсів</t>
    </r>
  </si>
  <si>
    <t>Денна форма</t>
  </si>
  <si>
    <t>Відраховані за результатиами сесії та переведені на наступний курс з однією академзаборгованістю</t>
  </si>
  <si>
    <t>відраховані за результатами сесії</t>
  </si>
  <si>
    <t>Переведені на наступний курс з однією академзаборгованістю</t>
  </si>
  <si>
    <t>Кількість студентів, які відраховані за результатиами літньої сесії 2014-2015 н.р. та переведені на наступний курс з однією академзаборгованістю</t>
  </si>
  <si>
    <t>Кількість студентів, які відраховані за результатиами сесії 2014-2015 н.р. та переведені на наступний курс з однією академзаборгованістю</t>
  </si>
  <si>
    <t>Повторне навчання</t>
  </si>
  <si>
    <t>Кількість студентів</t>
  </si>
  <si>
    <t>Кількість студентів, які залишені на повторне навчання</t>
  </si>
  <si>
    <t>денна форма</t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</si>
  <si>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 xml:space="preserve">якості </t>
    </r>
    <r>
      <rPr>
        <b/>
        <sz val="11"/>
        <color theme="1"/>
        <rFont val="Calibri"/>
        <family val="2"/>
        <charset val="204"/>
        <scheme val="minor"/>
      </rPr>
      <t>у 2013/2014 та 2014/2015 н.р. (літня сесія)</t>
    </r>
  </si>
  <si>
    <t>Якість %  (2013/2014)</t>
  </si>
  <si>
    <t>Якість %  (2014/2015)</t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</si>
  <si>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 xml:space="preserve">якості </t>
    </r>
    <r>
      <rPr>
        <b/>
        <sz val="11"/>
        <color theme="1"/>
        <rFont val="Calibri"/>
        <family val="2"/>
        <charset val="204"/>
        <scheme val="minor"/>
      </rPr>
      <t xml:space="preserve"> у 2013/2014 та 2014/2015 н.р. (літня сесія)</t>
    </r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</si>
  <si>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>якості</t>
    </r>
    <r>
      <rPr>
        <b/>
        <sz val="11"/>
        <color theme="1"/>
        <rFont val="Calibri"/>
        <family val="2"/>
        <charset val="204"/>
        <scheme val="minor"/>
      </rPr>
      <t xml:space="preserve"> у 2013/2014 та 2014/2015 н.р. (літня сесія)</t>
    </r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</si>
  <si>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>якості</t>
    </r>
    <r>
      <rPr>
        <b/>
        <sz val="11"/>
        <color theme="1"/>
        <rFont val="Calibri"/>
        <family val="2"/>
        <charset val="204"/>
        <scheme val="minor"/>
      </rPr>
      <t xml:space="preserve"> у 2013/2014 та 2014/2015 н.р. </t>
    </r>
  </si>
  <si>
    <r>
      <t xml:space="preserve">                                                                                                                                                     Державний вищий навчальний заклад                                                                                </t>
    </r>
    <r>
      <rPr>
        <b/>
        <sz val="9"/>
        <color rgb="FFFF0000"/>
        <rFont val="Times New Roman"/>
        <family val="1"/>
        <charset val="204"/>
      </rPr>
      <t xml:space="preserve"> (без ліквідації академзаборгованості)</t>
    </r>
  </si>
  <si>
    <r>
      <t xml:space="preserve">                                                                                                                                  Державний вищий навчальний заклад                                                          </t>
    </r>
    <r>
      <rPr>
        <b/>
        <sz val="8"/>
        <color rgb="FFFF0000"/>
        <rFont val="Times New Roman"/>
        <family val="1"/>
        <charset val="204"/>
      </rPr>
      <t xml:space="preserve">  (без ліквідації академзаборгованості)</t>
    </r>
  </si>
  <si>
    <t>Показники успішності за літню сесію 2016/2017 н.р.</t>
  </si>
  <si>
    <r>
      <t xml:space="preserve">Показники успішності за літнюсесію 2016/2017 н.р. - </t>
    </r>
    <r>
      <rPr>
        <b/>
        <sz val="11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</si>
  <si>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літню сесію 2016/2017 н.р. - </t>
    </r>
    <r>
      <rPr>
        <b/>
        <sz val="14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</si>
  <si>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літню сесію 2016/2017 н.р. - </t>
    </r>
    <r>
      <rPr>
        <b/>
        <sz val="11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</si>
  <si>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літню сесію 2016/2017 н.р. - </t>
    </r>
    <r>
      <rPr>
        <b/>
        <sz val="14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</si>
  <si>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літню сесію 2016/2017 н.р. - </t>
    </r>
    <r>
      <rPr>
        <b/>
        <sz val="11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</si>
  <si>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літню сесію 2016/2017 н.р. - </t>
    </r>
    <r>
      <rPr>
        <b/>
        <sz val="11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</si>
  <si>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літню сесію 2016/2017 н.р. - </t>
    </r>
    <r>
      <rPr>
        <b/>
        <sz val="11"/>
        <color rgb="FFFF0000"/>
        <rFont val="Calibri"/>
        <family val="2"/>
        <charset val="204"/>
        <scheme val="minor"/>
      </rPr>
      <t>Спеціалісти</t>
    </r>
  </si>
  <si>
    <r>
      <t xml:space="preserve">Показники успішності за літню сесію 2016/2017 н.р. - </t>
    </r>
    <r>
      <rPr>
        <b/>
        <sz val="11"/>
        <color rgb="FFFF0000"/>
        <rFont val="Calibri"/>
        <family val="2"/>
        <charset val="204"/>
        <scheme val="minor"/>
      </rPr>
      <t>Магістри</t>
    </r>
  </si>
  <si>
    <r>
      <t xml:space="preserve">Показники успішності за літню сесію 2016/2017 н.р. - </t>
    </r>
    <r>
      <rPr>
        <b/>
        <sz val="11"/>
        <color rgb="FFFF0000"/>
        <rFont val="Calibri"/>
        <family val="2"/>
        <charset val="204"/>
        <scheme val="minor"/>
      </rPr>
      <t>у розрізі курсів</t>
    </r>
  </si>
  <si>
    <t>Спеціалісти</t>
  </si>
  <si>
    <t>Магістри</t>
  </si>
  <si>
    <t>Здоров’я та фізичного виховання</t>
  </si>
  <si>
    <t>Історії та міжнародних відносин</t>
  </si>
  <si>
    <t>Медичний №2</t>
  </si>
  <si>
    <t>МЕВ</t>
  </si>
  <si>
    <t>Туризму та МК</t>
  </si>
  <si>
    <t>УУННІ</t>
  </si>
  <si>
    <t>Філія у м.Львові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</si>
</sst>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9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Fill="1" applyBorder="1"/>
    <xf numFmtId="164" fontId="8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/>
    <xf numFmtId="0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8" fillId="0" borderId="1" xfId="0" applyFont="1" applyBorder="1" applyAlignment="1">
      <alignment vertical="center" wrapText="1"/>
    </xf>
    <xf numFmtId="164" fontId="8" fillId="2" borderId="1" xfId="0" applyNumberFormat="1" applyFont="1" applyFill="1" applyBorder="1"/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>
      <alignment horizontal="center"/>
    </xf>
    <xf numFmtId="0" fontId="8" fillId="2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13" fillId="0" borderId="0" xfId="0" applyFont="1"/>
    <xf numFmtId="0" fontId="12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/>
    <xf numFmtId="0" fontId="12" fillId="0" borderId="1" xfId="0" applyFont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1" xfId="0" applyFont="1" applyFill="1" applyBorder="1"/>
    <xf numFmtId="164" fontId="13" fillId="2" borderId="1" xfId="0" applyNumberFormat="1" applyFont="1" applyFill="1" applyBorder="1"/>
    <xf numFmtId="164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/>
    <xf numFmtId="0" fontId="18" fillId="0" borderId="0" xfId="0" applyFont="1"/>
    <xf numFmtId="0" fontId="17" fillId="0" borderId="1" xfId="0" applyFont="1" applyBorder="1" applyAlignment="1">
      <alignment wrapText="1"/>
    </xf>
    <xf numFmtId="0" fontId="19" fillId="0" borderId="1" xfId="0" applyFont="1" applyBorder="1" applyAlignment="1">
      <alignment horizontal="center"/>
    </xf>
    <xf numFmtId="0" fontId="21" fillId="0" borderId="0" xfId="0" applyFont="1"/>
    <xf numFmtId="164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23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/>
    </xf>
    <xf numFmtId="1" fontId="23" fillId="0" borderId="1" xfId="0" applyNumberFormat="1" applyFont="1" applyFill="1" applyBorder="1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5998331334411247E-2"/>
          <c:y val="4.8621235778363373E-2"/>
          <c:w val="0.93019809609891646"/>
          <c:h val="0.54819356535656927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денне'!$B$30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денне'!$A$31:$A$53</c:f>
              <c:strCache>
                <c:ptCount val="23"/>
                <c:pt idx="0">
                  <c:v>ЛННЦ</c:v>
                </c:pt>
                <c:pt idx="1">
                  <c:v>Географічний</c:v>
                </c:pt>
                <c:pt idx="2">
                  <c:v>Біологічний</c:v>
                </c:pt>
                <c:pt idx="3">
                  <c:v>Медичний</c:v>
                </c:pt>
                <c:pt idx="4">
                  <c:v>ПГК</c:v>
                </c:pt>
                <c:pt idx="5">
                  <c:v>Хімічний</c:v>
                </c:pt>
                <c:pt idx="6">
                  <c:v>Суспільних наук</c:v>
                </c:pt>
                <c:pt idx="7">
                  <c:v>Здоров’я людини</c:v>
                </c:pt>
                <c:pt idx="8">
                  <c:v>Історичний</c:v>
                </c:pt>
                <c:pt idx="9">
                  <c:v>Фізичний</c:v>
                </c:pt>
                <c:pt idx="10">
                  <c:v>Міжн.політики, МтаБ</c:v>
                </c:pt>
                <c:pt idx="11">
                  <c:v>Гуманітарно-природничий</c:v>
                </c:pt>
                <c:pt idx="12">
                  <c:v>Інформаційних технологій</c:v>
                </c:pt>
                <c:pt idx="13">
                  <c:v>Математичний</c:v>
                </c:pt>
                <c:pt idx="14">
                  <c:v>Стоматологічний</c:v>
                </c:pt>
                <c:pt idx="15">
                  <c:v>Філологічний</c:v>
                </c:pt>
                <c:pt idx="16">
                  <c:v>Іноземної філології</c:v>
                </c:pt>
                <c:pt idx="17">
                  <c:v>Міжнародних відносин</c:v>
                </c:pt>
                <c:pt idx="18">
                  <c:v>Економічний</c:v>
                </c:pt>
                <c:pt idx="19">
                  <c:v>Інженерно-технічний</c:v>
                </c:pt>
                <c:pt idx="20">
                  <c:v>Юридичний</c:v>
                </c:pt>
                <c:pt idx="21">
                  <c:v>Туризму та міжнародних комунікацій</c:v>
                </c:pt>
                <c:pt idx="22">
                  <c:v>Всього по ун-ту</c:v>
                </c:pt>
              </c:strCache>
            </c:strRef>
          </c:cat>
          <c:val>
            <c:numRef>
              <c:f>'Діаграми денне'!$B$31:$B$53</c:f>
              <c:numCache>
                <c:formatCode>0.0</c:formatCode>
                <c:ptCount val="23"/>
              </c:numCache>
            </c:numRef>
          </c:val>
        </c:ser>
        <c:ser>
          <c:idx val="1"/>
          <c:order val="1"/>
          <c:tx>
            <c:strRef>
              <c:f>'Діаграми денне'!$C$30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денне'!$A$31:$A$53</c:f>
              <c:strCache>
                <c:ptCount val="23"/>
                <c:pt idx="0">
                  <c:v>ЛННЦ</c:v>
                </c:pt>
                <c:pt idx="1">
                  <c:v>Географічний</c:v>
                </c:pt>
                <c:pt idx="2">
                  <c:v>Біологічний</c:v>
                </c:pt>
                <c:pt idx="3">
                  <c:v>Медичний</c:v>
                </c:pt>
                <c:pt idx="4">
                  <c:v>ПГК</c:v>
                </c:pt>
                <c:pt idx="5">
                  <c:v>Хімічний</c:v>
                </c:pt>
                <c:pt idx="6">
                  <c:v>Суспільних наук</c:v>
                </c:pt>
                <c:pt idx="7">
                  <c:v>Здоров’я людини</c:v>
                </c:pt>
                <c:pt idx="8">
                  <c:v>Історичний</c:v>
                </c:pt>
                <c:pt idx="9">
                  <c:v>Фізичний</c:v>
                </c:pt>
                <c:pt idx="10">
                  <c:v>Міжн.політики, МтаБ</c:v>
                </c:pt>
                <c:pt idx="11">
                  <c:v>Гуманітарно-природничий</c:v>
                </c:pt>
                <c:pt idx="12">
                  <c:v>Інформаційних технологій</c:v>
                </c:pt>
                <c:pt idx="13">
                  <c:v>Математичний</c:v>
                </c:pt>
                <c:pt idx="14">
                  <c:v>Стоматологічний</c:v>
                </c:pt>
                <c:pt idx="15">
                  <c:v>Філологічний</c:v>
                </c:pt>
                <c:pt idx="16">
                  <c:v>Іноземної філології</c:v>
                </c:pt>
                <c:pt idx="17">
                  <c:v>Міжнародних відносин</c:v>
                </c:pt>
                <c:pt idx="18">
                  <c:v>Економічний</c:v>
                </c:pt>
                <c:pt idx="19">
                  <c:v>Інженерно-технічний</c:v>
                </c:pt>
                <c:pt idx="20">
                  <c:v>Юридичний</c:v>
                </c:pt>
                <c:pt idx="21">
                  <c:v>Туризму та міжнародних комунікацій</c:v>
                </c:pt>
                <c:pt idx="22">
                  <c:v>Всього по ун-ту</c:v>
                </c:pt>
              </c:strCache>
            </c:strRef>
          </c:cat>
          <c:val>
            <c:numRef>
              <c:f>'Діаграми денне'!$C$31:$C$53</c:f>
              <c:numCache>
                <c:formatCode>0.0</c:formatCode>
                <c:ptCount val="23"/>
              </c:numCache>
            </c:numRef>
          </c:val>
        </c:ser>
        <c:axId val="74055040"/>
        <c:axId val="74552448"/>
      </c:barChart>
      <c:catAx>
        <c:axId val="74055040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4552448"/>
        <c:crosses val="autoZero"/>
        <c:auto val="1"/>
        <c:lblAlgn val="ctr"/>
        <c:lblOffset val="100"/>
      </c:catAx>
      <c:valAx>
        <c:axId val="74552448"/>
        <c:scaling>
          <c:orientation val="minMax"/>
        </c:scaling>
        <c:delete val="1"/>
        <c:axPos val="l"/>
        <c:majorGridlines/>
        <c:numFmt formatCode="0.0" sourceLinked="1"/>
        <c:tickLblPos val="none"/>
        <c:crossAx val="74055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140614045760756"/>
          <c:y val="0.8636589829256418"/>
          <c:w val="0.10799047470059622"/>
          <c:h val="9.1675081250046225E-2"/>
        </c:manualLayout>
      </c:layout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6.6024973736170847E-2"/>
          <c:y val="5.1400554097404488E-2"/>
          <c:w val="0.55731359525300528"/>
          <c:h val="0.79822506561679785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денне'!$B$249</c:f>
              <c:strCache>
                <c:ptCount val="1"/>
                <c:pt idx="0">
                  <c:v>Якість %  (2013/2014)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val>
            <c:numRef>
              <c:f>'Діаграми денне'!$B$250</c:f>
              <c:numCache>
                <c:formatCode>0.0</c:formatCode>
                <c:ptCount val="1"/>
                <c:pt idx="0">
                  <c:v>39</c:v>
                </c:pt>
              </c:numCache>
            </c:numRef>
          </c:val>
        </c:ser>
        <c:ser>
          <c:idx val="1"/>
          <c:order val="1"/>
          <c:tx>
            <c:strRef>
              <c:f>'Діаграми денне'!$C$249</c:f>
              <c:strCache>
                <c:ptCount val="1"/>
                <c:pt idx="0">
                  <c:v>Якість %  (2014/2015)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val>
            <c:numRef>
              <c:f>'Діаграми денне'!$C$250</c:f>
              <c:numCache>
                <c:formatCode>0.0</c:formatCode>
                <c:ptCount val="1"/>
                <c:pt idx="0">
                  <c:v>38.299999999999997</c:v>
                </c:pt>
              </c:numCache>
            </c:numRef>
          </c:val>
        </c:ser>
        <c:axId val="74742016"/>
        <c:axId val="74756096"/>
      </c:barChart>
      <c:catAx>
        <c:axId val="74742016"/>
        <c:scaling>
          <c:orientation val="minMax"/>
        </c:scaling>
        <c:axPos val="b"/>
        <c:tickLblPos val="nextTo"/>
        <c:crossAx val="74756096"/>
        <c:crosses val="autoZero"/>
        <c:auto val="1"/>
        <c:lblAlgn val="ctr"/>
        <c:lblOffset val="100"/>
      </c:catAx>
      <c:valAx>
        <c:axId val="74756096"/>
        <c:scaling>
          <c:orientation val="minMax"/>
        </c:scaling>
        <c:axPos val="l"/>
        <c:majorGridlines/>
        <c:numFmt formatCode="0.0" sourceLinked="1"/>
        <c:tickLblPos val="nextTo"/>
        <c:crossAx val="747420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'Діаграми денне'!$B$170</c:f>
              <c:strCache>
                <c:ptCount val="1"/>
                <c:pt idx="0">
                  <c:v>Успішність % </c:v>
                </c:pt>
              </c:strCache>
            </c:strRef>
          </c:tx>
          <c:cat>
            <c:strRef>
              <c:f>'Діаграми денне'!$A$171:$A$192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Гуманітарно-природничий</c:v>
                </c:pt>
                <c:pt idx="3">
                  <c:v>Економічний</c:v>
                </c:pt>
                <c:pt idx="4">
                  <c:v>Здоров’я людини</c:v>
                </c:pt>
                <c:pt idx="5">
                  <c:v>Іноземної філології</c:v>
                </c:pt>
                <c:pt idx="6">
                  <c:v>Історичний</c:v>
                </c:pt>
                <c:pt idx="7">
                  <c:v>Математичний</c:v>
                </c:pt>
                <c:pt idx="8">
                  <c:v>Міжнародних відносин</c:v>
                </c:pt>
                <c:pt idx="9">
                  <c:v>Суспільних наук</c:v>
                </c:pt>
                <c:pt idx="10">
                  <c:v>Туризму та міжнародних комунікацій</c:v>
                </c:pt>
                <c:pt idx="11">
                  <c:v>Філологічний</c:v>
                </c:pt>
                <c:pt idx="12">
                  <c:v>Хімічний</c:v>
                </c:pt>
                <c:pt idx="13">
                  <c:v>Фізичний</c:v>
                </c:pt>
                <c:pt idx="14">
                  <c:v>Юридичний</c:v>
                </c:pt>
                <c:pt idx="15">
                  <c:v>Інформаційних технологій</c:v>
                </c:pt>
                <c:pt idx="16">
                  <c:v>Інженерно-технічний</c:v>
                </c:pt>
                <c:pt idx="17">
                  <c:v>Міжн.політики, МтаБ</c:v>
                </c:pt>
                <c:pt idx="18">
                  <c:v>Медичний</c:v>
                </c:pt>
                <c:pt idx="19">
                  <c:v>Стоматологічний</c:v>
                </c:pt>
                <c:pt idx="20">
                  <c:v>ЛННЦ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денне'!$B$171:$B$192</c:f>
              <c:numCache>
                <c:formatCode>0.0</c:formatCode>
                <c:ptCount val="22"/>
              </c:numCache>
            </c:numRef>
          </c:val>
        </c:ser>
        <c:ser>
          <c:idx val="1"/>
          <c:order val="1"/>
          <c:tx>
            <c:strRef>
              <c:f>'Діаграми денне'!$C$170</c:f>
              <c:strCache>
                <c:ptCount val="1"/>
                <c:pt idx="0">
                  <c:v>Якість %</c:v>
                </c:pt>
              </c:strCache>
            </c:strRef>
          </c:tx>
          <c:cat>
            <c:strRef>
              <c:f>'Діаграми денне'!$A$171:$A$192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Гуманітарно-природничий</c:v>
                </c:pt>
                <c:pt idx="3">
                  <c:v>Економічний</c:v>
                </c:pt>
                <c:pt idx="4">
                  <c:v>Здоров’я людини</c:v>
                </c:pt>
                <c:pt idx="5">
                  <c:v>Іноземної філології</c:v>
                </c:pt>
                <c:pt idx="6">
                  <c:v>Історичний</c:v>
                </c:pt>
                <c:pt idx="7">
                  <c:v>Математичний</c:v>
                </c:pt>
                <c:pt idx="8">
                  <c:v>Міжнародних відносин</c:v>
                </c:pt>
                <c:pt idx="9">
                  <c:v>Суспільних наук</c:v>
                </c:pt>
                <c:pt idx="10">
                  <c:v>Туризму та міжнародних комунікацій</c:v>
                </c:pt>
                <c:pt idx="11">
                  <c:v>Філологічний</c:v>
                </c:pt>
                <c:pt idx="12">
                  <c:v>Хімічний</c:v>
                </c:pt>
                <c:pt idx="13">
                  <c:v>Фізичний</c:v>
                </c:pt>
                <c:pt idx="14">
                  <c:v>Юридичний</c:v>
                </c:pt>
                <c:pt idx="15">
                  <c:v>Інформаційних технологій</c:v>
                </c:pt>
                <c:pt idx="16">
                  <c:v>Інженерно-технічний</c:v>
                </c:pt>
                <c:pt idx="17">
                  <c:v>Міжн.політики, МтаБ</c:v>
                </c:pt>
                <c:pt idx="18">
                  <c:v>Медичний</c:v>
                </c:pt>
                <c:pt idx="19">
                  <c:v>Стоматологічний</c:v>
                </c:pt>
                <c:pt idx="20">
                  <c:v>ЛННЦ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денне'!$C$171:$C$192</c:f>
              <c:numCache>
                <c:formatCode>0.0</c:formatCode>
                <c:ptCount val="22"/>
              </c:numCache>
            </c:numRef>
          </c:val>
        </c:ser>
        <c:axId val="80312576"/>
        <c:axId val="80318464"/>
      </c:barChart>
      <c:catAx>
        <c:axId val="80312576"/>
        <c:scaling>
          <c:orientation val="minMax"/>
        </c:scaling>
        <c:axPos val="b"/>
        <c:tickLblPos val="nextTo"/>
        <c:crossAx val="80318464"/>
        <c:crosses val="autoZero"/>
        <c:auto val="1"/>
        <c:lblAlgn val="ctr"/>
        <c:lblOffset val="100"/>
      </c:catAx>
      <c:valAx>
        <c:axId val="80318464"/>
        <c:scaling>
          <c:orientation val="minMax"/>
        </c:scaling>
        <c:delete val="1"/>
        <c:axPos val="l"/>
        <c:majorGridlines/>
        <c:numFmt formatCode="0.0" sourceLinked="1"/>
        <c:tickLblPos val="none"/>
        <c:crossAx val="803125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9192561867266595E-2"/>
          <c:y val="3.819443400195921E-2"/>
          <c:w val="0.92792123640794899"/>
          <c:h val="0.51621951109484054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денне'!$B$2</c:f>
              <c:strCache>
                <c:ptCount val="1"/>
                <c:pt idx="0">
                  <c:v>Успішність % </c:v>
                </c:pt>
              </c:strCache>
            </c:strRef>
          </c:tx>
          <c:cat>
            <c:strRef>
              <c:f>'Діаграми денне'!$A$3:$A$24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Економічний</c:v>
                </c:pt>
                <c:pt idx="3">
                  <c:v>Здоров’я та фізичного виховання</c:v>
                </c:pt>
                <c:pt idx="4">
                  <c:v>Інженерно-технічний</c:v>
                </c:pt>
                <c:pt idx="5">
                  <c:v>Іноземної філології</c:v>
                </c:pt>
                <c:pt idx="6">
                  <c:v>Інформаційних технологій</c:v>
                </c:pt>
                <c:pt idx="7">
                  <c:v>Історії та міжнародних відносин</c:v>
                </c:pt>
                <c:pt idx="8">
                  <c:v>Математичний</c:v>
                </c:pt>
                <c:pt idx="9">
                  <c:v>Медичний</c:v>
                </c:pt>
                <c:pt idx="10">
                  <c:v>Медичний №2</c:v>
                </c:pt>
                <c:pt idx="11">
                  <c:v>МЕВ</c:v>
                </c:pt>
                <c:pt idx="12">
                  <c:v>Стоматологічний</c:v>
                </c:pt>
                <c:pt idx="13">
                  <c:v>Суспільних наук</c:v>
                </c:pt>
                <c:pt idx="14">
                  <c:v>Туризму та МК</c:v>
                </c:pt>
                <c:pt idx="15">
                  <c:v>УУННІ</c:v>
                </c:pt>
                <c:pt idx="16">
                  <c:v>Фізичний</c:v>
                </c:pt>
                <c:pt idx="17">
                  <c:v>Філологічний</c:v>
                </c:pt>
                <c:pt idx="18">
                  <c:v>Хімічний</c:v>
                </c:pt>
                <c:pt idx="19">
                  <c:v>Юридичний</c:v>
                </c:pt>
                <c:pt idx="20">
                  <c:v>Філія у м.Львові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денне'!$B$3:$B$24</c:f>
              <c:numCache>
                <c:formatCode>0.0</c:formatCode>
                <c:ptCount val="22"/>
              </c:numCache>
            </c:numRef>
          </c:val>
        </c:ser>
        <c:ser>
          <c:idx val="1"/>
          <c:order val="1"/>
          <c:tx>
            <c:strRef>
              <c:f>'Діаграми денне'!$C$2</c:f>
              <c:strCache>
                <c:ptCount val="1"/>
                <c:pt idx="0">
                  <c:v>Якість %</c:v>
                </c:pt>
              </c:strCache>
            </c:strRef>
          </c:tx>
          <c:cat>
            <c:strRef>
              <c:f>'Діаграми денне'!$A$3:$A$24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Економічний</c:v>
                </c:pt>
                <c:pt idx="3">
                  <c:v>Здоров’я та фізичного виховання</c:v>
                </c:pt>
                <c:pt idx="4">
                  <c:v>Інженерно-технічний</c:v>
                </c:pt>
                <c:pt idx="5">
                  <c:v>Іноземної філології</c:v>
                </c:pt>
                <c:pt idx="6">
                  <c:v>Інформаційних технологій</c:v>
                </c:pt>
                <c:pt idx="7">
                  <c:v>Історії та міжнародних відносин</c:v>
                </c:pt>
                <c:pt idx="8">
                  <c:v>Математичний</c:v>
                </c:pt>
                <c:pt idx="9">
                  <c:v>Медичний</c:v>
                </c:pt>
                <c:pt idx="10">
                  <c:v>Медичний №2</c:v>
                </c:pt>
                <c:pt idx="11">
                  <c:v>МЕВ</c:v>
                </c:pt>
                <c:pt idx="12">
                  <c:v>Стоматологічний</c:v>
                </c:pt>
                <c:pt idx="13">
                  <c:v>Суспільних наук</c:v>
                </c:pt>
                <c:pt idx="14">
                  <c:v>Туризму та МК</c:v>
                </c:pt>
                <c:pt idx="15">
                  <c:v>УУННІ</c:v>
                </c:pt>
                <c:pt idx="16">
                  <c:v>Фізичний</c:v>
                </c:pt>
                <c:pt idx="17">
                  <c:v>Філологічний</c:v>
                </c:pt>
                <c:pt idx="18">
                  <c:v>Хімічний</c:v>
                </c:pt>
                <c:pt idx="19">
                  <c:v>Юридичний</c:v>
                </c:pt>
                <c:pt idx="20">
                  <c:v>Філія у м.Львові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денне'!$C$3:$C$24</c:f>
              <c:numCache>
                <c:formatCode>0.0</c:formatCode>
                <c:ptCount val="22"/>
              </c:numCache>
            </c:numRef>
          </c:val>
        </c:ser>
        <c:axId val="80602624"/>
        <c:axId val="80604160"/>
      </c:barChart>
      <c:catAx>
        <c:axId val="80602624"/>
        <c:scaling>
          <c:orientation val="minMax"/>
        </c:scaling>
        <c:axPos val="b"/>
        <c:tickLblPos val="nextTo"/>
        <c:crossAx val="80604160"/>
        <c:crosses val="autoZero"/>
        <c:auto val="1"/>
        <c:lblAlgn val="ctr"/>
        <c:lblOffset val="100"/>
      </c:catAx>
      <c:valAx>
        <c:axId val="80604160"/>
        <c:scaling>
          <c:orientation val="minMax"/>
        </c:scaling>
        <c:delete val="1"/>
        <c:axPos val="l"/>
        <c:majorGridlines/>
        <c:numFmt formatCode="0.0" sourceLinked="1"/>
        <c:tickLblPos val="none"/>
        <c:crossAx val="80602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485189351331095"/>
          <c:y val="0.82262854805649932"/>
          <c:w val="0.10919572553430822"/>
          <c:h val="0.12557575306874644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6.3637643964127549E-2"/>
          <c:y val="2.8856451423104276E-2"/>
          <c:w val="0.91510658728634398"/>
          <c:h val="0.59183414938629608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заочне'!$B$2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'Діаграми заочне'!$A$3:$A$22</c:f>
              <c:strCache>
                <c:ptCount val="20"/>
                <c:pt idx="0">
                  <c:v>ЛННЦ</c:v>
                </c:pt>
                <c:pt idx="1">
                  <c:v>Здоров’я людини</c:v>
                </c:pt>
                <c:pt idx="2">
                  <c:v>Міжн.політики, МтаБ</c:v>
                </c:pt>
                <c:pt idx="3">
                  <c:v>Іноземної філології</c:v>
                </c:pt>
                <c:pt idx="4">
                  <c:v>Гуманітарно-природничий</c:v>
                </c:pt>
                <c:pt idx="5">
                  <c:v>Суспільних наук</c:v>
                </c:pt>
                <c:pt idx="6">
                  <c:v>ПОДП</c:v>
                </c:pt>
                <c:pt idx="7">
                  <c:v>Біологічний</c:v>
                </c:pt>
                <c:pt idx="8">
                  <c:v>Економічний</c:v>
                </c:pt>
                <c:pt idx="9">
                  <c:v>Туризму та міжнародних комунікацій</c:v>
                </c:pt>
                <c:pt idx="10">
                  <c:v>Математичний</c:v>
                </c:pt>
                <c:pt idx="11">
                  <c:v>Юридичний</c:v>
                </c:pt>
                <c:pt idx="12">
                  <c:v>Інженерно-технічний</c:v>
                </c:pt>
                <c:pt idx="13">
                  <c:v>Географічний</c:v>
                </c:pt>
                <c:pt idx="14">
                  <c:v>Інформаційних технологій</c:v>
                </c:pt>
                <c:pt idx="15">
                  <c:v>Філологічний</c:v>
                </c:pt>
                <c:pt idx="16">
                  <c:v>Міжнародних відносин</c:v>
                </c:pt>
                <c:pt idx="17">
                  <c:v>Історичний</c:v>
                </c:pt>
                <c:pt idx="18">
                  <c:v>ПГК</c:v>
                </c:pt>
                <c:pt idx="19">
                  <c:v>Всього по ун-ту</c:v>
                </c:pt>
              </c:strCache>
            </c:strRef>
          </c:cat>
          <c:val>
            <c:numRef>
              <c:f>'Діаграми заочне'!$B$3:$B$22</c:f>
              <c:numCache>
                <c:formatCode>0.0</c:formatCode>
                <c:ptCount val="20"/>
                <c:pt idx="0">
                  <c:v>100</c:v>
                </c:pt>
                <c:pt idx="1">
                  <c:v>94.6</c:v>
                </c:pt>
                <c:pt idx="2">
                  <c:v>88.1</c:v>
                </c:pt>
                <c:pt idx="3">
                  <c:v>86.7</c:v>
                </c:pt>
                <c:pt idx="4">
                  <c:v>76.2</c:v>
                </c:pt>
                <c:pt idx="5">
                  <c:v>75.8</c:v>
                </c:pt>
                <c:pt idx="6">
                  <c:v>74.7</c:v>
                </c:pt>
                <c:pt idx="7">
                  <c:v>74</c:v>
                </c:pt>
                <c:pt idx="8">
                  <c:v>71.3</c:v>
                </c:pt>
                <c:pt idx="9">
                  <c:v>69.5</c:v>
                </c:pt>
                <c:pt idx="10">
                  <c:v>67.5</c:v>
                </c:pt>
                <c:pt idx="11">
                  <c:v>66.3</c:v>
                </c:pt>
                <c:pt idx="12">
                  <c:v>64.400000000000006</c:v>
                </c:pt>
                <c:pt idx="13">
                  <c:v>60.8</c:v>
                </c:pt>
                <c:pt idx="14">
                  <c:v>58.9</c:v>
                </c:pt>
                <c:pt idx="15">
                  <c:v>58</c:v>
                </c:pt>
                <c:pt idx="16">
                  <c:v>55.1</c:v>
                </c:pt>
                <c:pt idx="17">
                  <c:v>48.7</c:v>
                </c:pt>
                <c:pt idx="18">
                  <c:v>45.5</c:v>
                </c:pt>
                <c:pt idx="19">
                  <c:v>87.8</c:v>
                </c:pt>
              </c:numCache>
            </c:numRef>
          </c:val>
        </c:ser>
        <c:ser>
          <c:idx val="1"/>
          <c:order val="1"/>
          <c:tx>
            <c:strRef>
              <c:f>'Діаграми заочне'!$C$2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заочне'!$A$3:$A$22</c:f>
              <c:strCache>
                <c:ptCount val="20"/>
                <c:pt idx="0">
                  <c:v>ЛННЦ</c:v>
                </c:pt>
                <c:pt idx="1">
                  <c:v>Здоров’я людини</c:v>
                </c:pt>
                <c:pt idx="2">
                  <c:v>Міжн.політики, МтаБ</c:v>
                </c:pt>
                <c:pt idx="3">
                  <c:v>Іноземної філології</c:v>
                </c:pt>
                <c:pt idx="4">
                  <c:v>Гуманітарно-природничий</c:v>
                </c:pt>
                <c:pt idx="5">
                  <c:v>Суспільних наук</c:v>
                </c:pt>
                <c:pt idx="6">
                  <c:v>ПОДП</c:v>
                </c:pt>
                <c:pt idx="7">
                  <c:v>Біологічний</c:v>
                </c:pt>
                <c:pt idx="8">
                  <c:v>Економічний</c:v>
                </c:pt>
                <c:pt idx="9">
                  <c:v>Туризму та міжнародних комунікацій</c:v>
                </c:pt>
                <c:pt idx="10">
                  <c:v>Математичний</c:v>
                </c:pt>
                <c:pt idx="11">
                  <c:v>Юридичний</c:v>
                </c:pt>
                <c:pt idx="12">
                  <c:v>Інженерно-технічний</c:v>
                </c:pt>
                <c:pt idx="13">
                  <c:v>Географічний</c:v>
                </c:pt>
                <c:pt idx="14">
                  <c:v>Інформаційних технологій</c:v>
                </c:pt>
                <c:pt idx="15">
                  <c:v>Філологічний</c:v>
                </c:pt>
                <c:pt idx="16">
                  <c:v>Міжнародних відносин</c:v>
                </c:pt>
                <c:pt idx="17">
                  <c:v>Історичний</c:v>
                </c:pt>
                <c:pt idx="18">
                  <c:v>ПГК</c:v>
                </c:pt>
                <c:pt idx="19">
                  <c:v>Всього по ун-ту</c:v>
                </c:pt>
              </c:strCache>
            </c:strRef>
          </c:cat>
          <c:val>
            <c:numRef>
              <c:f>'Діаграми заочне'!$C$3:$C$22</c:f>
              <c:numCache>
                <c:formatCode>0.0</c:formatCode>
                <c:ptCount val="20"/>
                <c:pt idx="0">
                  <c:v>46.7</c:v>
                </c:pt>
                <c:pt idx="1">
                  <c:v>14.7</c:v>
                </c:pt>
                <c:pt idx="2">
                  <c:v>6</c:v>
                </c:pt>
                <c:pt idx="3">
                  <c:v>18.2</c:v>
                </c:pt>
                <c:pt idx="4">
                  <c:v>26.2</c:v>
                </c:pt>
                <c:pt idx="5">
                  <c:v>13.7</c:v>
                </c:pt>
                <c:pt idx="6">
                  <c:v>11.7</c:v>
                </c:pt>
                <c:pt idx="7">
                  <c:v>5.6</c:v>
                </c:pt>
                <c:pt idx="8">
                  <c:v>2.8</c:v>
                </c:pt>
                <c:pt idx="9">
                  <c:v>8.6</c:v>
                </c:pt>
                <c:pt idx="10">
                  <c:v>14</c:v>
                </c:pt>
                <c:pt idx="11">
                  <c:v>23</c:v>
                </c:pt>
                <c:pt idx="12">
                  <c:v>4.8</c:v>
                </c:pt>
                <c:pt idx="13">
                  <c:v>9.8000000000000007</c:v>
                </c:pt>
                <c:pt idx="14">
                  <c:v>2.1</c:v>
                </c:pt>
                <c:pt idx="15">
                  <c:v>11.5</c:v>
                </c:pt>
                <c:pt idx="16">
                  <c:v>12.4</c:v>
                </c:pt>
                <c:pt idx="17">
                  <c:v>6.6</c:v>
                </c:pt>
                <c:pt idx="18">
                  <c:v>5.5</c:v>
                </c:pt>
                <c:pt idx="19">
                  <c:v>11.9</c:v>
                </c:pt>
              </c:numCache>
            </c:numRef>
          </c:val>
        </c:ser>
        <c:axId val="74994816"/>
        <c:axId val="74996352"/>
      </c:barChart>
      <c:catAx>
        <c:axId val="74994816"/>
        <c:scaling>
          <c:orientation val="minMax"/>
        </c:scaling>
        <c:axPos val="b"/>
        <c:tickLblPos val="nextTo"/>
        <c:txPr>
          <a:bodyPr/>
          <a:lstStyle/>
          <a:p>
            <a:pPr>
              <a:defRPr sz="1050" b="1"/>
            </a:pPr>
            <a:endParaRPr lang="ru-RU"/>
          </a:p>
        </c:txPr>
        <c:crossAx val="74996352"/>
        <c:crosses val="autoZero"/>
        <c:auto val="1"/>
        <c:lblAlgn val="ctr"/>
        <c:lblOffset val="100"/>
      </c:catAx>
      <c:valAx>
        <c:axId val="74996352"/>
        <c:scaling>
          <c:orientation val="minMax"/>
        </c:scaling>
        <c:axPos val="l"/>
        <c:majorGridlines/>
        <c:numFmt formatCode="0.0" sourceLinked="1"/>
        <c:tickLblPos val="nextTo"/>
        <c:crossAx val="74994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266145224086612"/>
          <c:y val="0.88185067509836124"/>
          <c:w val="0.10846936815824851"/>
          <c:h val="9.3998250218722698E-2"/>
        </c:manualLayout>
      </c:layout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3385826771653548E-2"/>
          <c:y val="2.9371745198516892E-2"/>
          <c:w val="0.91278006178431237"/>
          <c:h val="0.58454547348248165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заочне'!$B$28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'Діаграми заочне'!$A$29:$A$47</c:f>
              <c:strCache>
                <c:ptCount val="19"/>
                <c:pt idx="0">
                  <c:v>Здоров’я людини</c:v>
                </c:pt>
                <c:pt idx="1">
                  <c:v>Географічний</c:v>
                </c:pt>
                <c:pt idx="2">
                  <c:v>Іноземної філології</c:v>
                </c:pt>
                <c:pt idx="3">
                  <c:v>Гуманітарно-природничий</c:v>
                </c:pt>
                <c:pt idx="4">
                  <c:v>Біологічний</c:v>
                </c:pt>
                <c:pt idx="5">
                  <c:v>Міжн.політики, МтаБ</c:v>
                </c:pt>
                <c:pt idx="6">
                  <c:v>Економічний</c:v>
                </c:pt>
                <c:pt idx="7">
                  <c:v>ПОДП</c:v>
                </c:pt>
                <c:pt idx="8">
                  <c:v>Суспільних наук</c:v>
                </c:pt>
                <c:pt idx="9">
                  <c:v>Туризму та міжнародних комунікацій</c:v>
                </c:pt>
                <c:pt idx="10">
                  <c:v>Інженерно-технічний</c:v>
                </c:pt>
                <c:pt idx="11">
                  <c:v>ПГК</c:v>
                </c:pt>
                <c:pt idx="12">
                  <c:v>Юридичний</c:v>
                </c:pt>
                <c:pt idx="13">
                  <c:v>Інформаційних технологій</c:v>
                </c:pt>
                <c:pt idx="14">
                  <c:v>Математичний</c:v>
                </c:pt>
                <c:pt idx="15">
                  <c:v>Філологічний</c:v>
                </c:pt>
                <c:pt idx="16">
                  <c:v>Міжнародних відносин</c:v>
                </c:pt>
                <c:pt idx="17">
                  <c:v>Історичний</c:v>
                </c:pt>
                <c:pt idx="18">
                  <c:v>Всього по ун-ту</c:v>
                </c:pt>
              </c:strCache>
            </c:strRef>
          </c:cat>
          <c:val>
            <c:numRef>
              <c:f>'Діаграми заочне'!$B$29:$B$47</c:f>
              <c:numCache>
                <c:formatCode>0.0</c:formatCode>
                <c:ptCount val="19"/>
                <c:pt idx="0">
                  <c:v>93.8</c:v>
                </c:pt>
                <c:pt idx="1">
                  <c:v>89.5</c:v>
                </c:pt>
                <c:pt idx="2">
                  <c:v>82.9</c:v>
                </c:pt>
                <c:pt idx="3">
                  <c:v>71.400000000000006</c:v>
                </c:pt>
                <c:pt idx="4">
                  <c:v>69.2</c:v>
                </c:pt>
                <c:pt idx="5">
                  <c:v>69.2</c:v>
                </c:pt>
                <c:pt idx="6">
                  <c:v>68</c:v>
                </c:pt>
                <c:pt idx="7">
                  <c:v>66.400000000000006</c:v>
                </c:pt>
                <c:pt idx="8">
                  <c:v>65.900000000000006</c:v>
                </c:pt>
                <c:pt idx="9">
                  <c:v>52.6</c:v>
                </c:pt>
                <c:pt idx="10">
                  <c:v>50</c:v>
                </c:pt>
                <c:pt idx="11">
                  <c:v>45</c:v>
                </c:pt>
                <c:pt idx="12">
                  <c:v>25</c:v>
                </c:pt>
                <c:pt idx="13">
                  <c:v>21.1</c:v>
                </c:pt>
                <c:pt idx="14">
                  <c:v>20</c:v>
                </c:pt>
                <c:pt idx="15">
                  <c:v>18.8</c:v>
                </c:pt>
                <c:pt idx="16">
                  <c:v>18.2</c:v>
                </c:pt>
                <c:pt idx="17">
                  <c:v>12.5</c:v>
                </c:pt>
                <c:pt idx="18">
                  <c:v>60.4</c:v>
                </c:pt>
              </c:numCache>
            </c:numRef>
          </c:val>
        </c:ser>
        <c:ser>
          <c:idx val="1"/>
          <c:order val="1"/>
          <c:tx>
            <c:strRef>
              <c:f>'Діаграми заочне'!$C$28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заочне'!$A$29:$A$47</c:f>
              <c:strCache>
                <c:ptCount val="19"/>
                <c:pt idx="0">
                  <c:v>Здоров’я людини</c:v>
                </c:pt>
                <c:pt idx="1">
                  <c:v>Географічний</c:v>
                </c:pt>
                <c:pt idx="2">
                  <c:v>Іноземної філології</c:v>
                </c:pt>
                <c:pt idx="3">
                  <c:v>Гуманітарно-природничий</c:v>
                </c:pt>
                <c:pt idx="4">
                  <c:v>Біологічний</c:v>
                </c:pt>
                <c:pt idx="5">
                  <c:v>Міжн.політики, МтаБ</c:v>
                </c:pt>
                <c:pt idx="6">
                  <c:v>Економічний</c:v>
                </c:pt>
                <c:pt idx="7">
                  <c:v>ПОДП</c:v>
                </c:pt>
                <c:pt idx="8">
                  <c:v>Суспільних наук</c:v>
                </c:pt>
                <c:pt idx="9">
                  <c:v>Туризму та міжнародних комунікацій</c:v>
                </c:pt>
                <c:pt idx="10">
                  <c:v>Інженерно-технічний</c:v>
                </c:pt>
                <c:pt idx="11">
                  <c:v>ПГК</c:v>
                </c:pt>
                <c:pt idx="12">
                  <c:v>Юридичний</c:v>
                </c:pt>
                <c:pt idx="13">
                  <c:v>Інформаційних технологій</c:v>
                </c:pt>
                <c:pt idx="14">
                  <c:v>Математичний</c:v>
                </c:pt>
                <c:pt idx="15">
                  <c:v>Філологічний</c:v>
                </c:pt>
                <c:pt idx="16">
                  <c:v>Міжнародних відносин</c:v>
                </c:pt>
                <c:pt idx="17">
                  <c:v>Історичний</c:v>
                </c:pt>
                <c:pt idx="18">
                  <c:v>Всього по ун-ту</c:v>
                </c:pt>
              </c:strCache>
            </c:strRef>
          </c:cat>
          <c:val>
            <c:numRef>
              <c:f>'Діаграми заочне'!$C$29:$C$47</c:f>
              <c:numCache>
                <c:formatCode>0.0</c:formatCode>
                <c:ptCount val="19"/>
                <c:pt idx="0">
                  <c:v>4.2</c:v>
                </c:pt>
                <c:pt idx="1">
                  <c:v>5.3</c:v>
                </c:pt>
                <c:pt idx="2">
                  <c:v>17.100000000000001</c:v>
                </c:pt>
                <c:pt idx="3">
                  <c:v>42.9</c:v>
                </c:pt>
                <c:pt idx="4">
                  <c:v>5.0999999999999996</c:v>
                </c:pt>
                <c:pt idx="5">
                  <c:v>7.7</c:v>
                </c:pt>
                <c:pt idx="6">
                  <c:v>0</c:v>
                </c:pt>
                <c:pt idx="7">
                  <c:v>4.9000000000000004</c:v>
                </c:pt>
                <c:pt idx="8">
                  <c:v>19.5</c:v>
                </c:pt>
                <c:pt idx="9">
                  <c:v>15.8</c:v>
                </c:pt>
                <c:pt idx="10">
                  <c:v>7.1</c:v>
                </c:pt>
                <c:pt idx="11">
                  <c:v>0</c:v>
                </c:pt>
                <c:pt idx="12">
                  <c:v>5.6</c:v>
                </c:pt>
                <c:pt idx="13">
                  <c:v>0</c:v>
                </c:pt>
                <c:pt idx="14">
                  <c:v>0</c:v>
                </c:pt>
                <c:pt idx="15">
                  <c:v>3.1</c:v>
                </c:pt>
                <c:pt idx="16">
                  <c:v>9.1</c:v>
                </c:pt>
                <c:pt idx="17">
                  <c:v>6.3</c:v>
                </c:pt>
                <c:pt idx="18">
                  <c:v>7.3</c:v>
                </c:pt>
              </c:numCache>
            </c:numRef>
          </c:val>
        </c:ser>
        <c:axId val="75033984"/>
        <c:axId val="75048064"/>
      </c:barChart>
      <c:catAx>
        <c:axId val="75033984"/>
        <c:scaling>
          <c:orientation val="minMax"/>
        </c:scaling>
        <c:axPos val="b"/>
        <c:tickLblPos val="nextTo"/>
        <c:txPr>
          <a:bodyPr/>
          <a:lstStyle/>
          <a:p>
            <a:pPr>
              <a:defRPr sz="1050" b="1"/>
            </a:pPr>
            <a:endParaRPr lang="ru-RU"/>
          </a:p>
        </c:txPr>
        <c:crossAx val="75048064"/>
        <c:crosses val="autoZero"/>
        <c:auto val="1"/>
        <c:lblAlgn val="ctr"/>
        <c:lblOffset val="100"/>
      </c:catAx>
      <c:valAx>
        <c:axId val="75048064"/>
        <c:scaling>
          <c:orientation val="minMax"/>
        </c:scaling>
        <c:axPos val="l"/>
        <c:majorGridlines/>
        <c:numFmt formatCode="0.0" sourceLinked="1"/>
        <c:tickLblPos val="nextTo"/>
        <c:crossAx val="75033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554641952941914"/>
          <c:y val="0.87808753072532597"/>
          <c:w val="0.10822939168002232"/>
          <c:h val="9.5676790401199863E-2"/>
        </c:manualLayout>
      </c:layout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6.3356683063623867E-2"/>
          <c:y val="2.7825863872279255E-2"/>
          <c:w val="0.90665137056543565"/>
          <c:h val="0.61673455291772761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заочне'!$B$52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заочне'!$A$53:$A$72</c:f>
              <c:strCache>
                <c:ptCount val="20"/>
                <c:pt idx="0">
                  <c:v>ЛННЦ</c:v>
                </c:pt>
                <c:pt idx="1">
                  <c:v>Іноземної філології</c:v>
                </c:pt>
                <c:pt idx="2">
                  <c:v>Міжнародних відносин</c:v>
                </c:pt>
                <c:pt idx="3">
                  <c:v>Здоров’я людини</c:v>
                </c:pt>
                <c:pt idx="4">
                  <c:v>Міжн.політики, МтаБ</c:v>
                </c:pt>
                <c:pt idx="5">
                  <c:v>Інженерно-технічний</c:v>
                </c:pt>
                <c:pt idx="6">
                  <c:v>ПОДП</c:v>
                </c:pt>
                <c:pt idx="7">
                  <c:v>Туризму та міжнародних комунікацій</c:v>
                </c:pt>
                <c:pt idx="8">
                  <c:v>Гуманітарно-природничий</c:v>
                </c:pt>
                <c:pt idx="9">
                  <c:v>Географічний</c:v>
                </c:pt>
                <c:pt idx="10">
                  <c:v>Суспільних наук</c:v>
                </c:pt>
                <c:pt idx="11">
                  <c:v>Математичний</c:v>
                </c:pt>
                <c:pt idx="12">
                  <c:v>Економічний</c:v>
                </c:pt>
                <c:pt idx="13">
                  <c:v>ПГК</c:v>
                </c:pt>
                <c:pt idx="14">
                  <c:v>Біологічний</c:v>
                </c:pt>
                <c:pt idx="15">
                  <c:v>Юридичний</c:v>
                </c:pt>
                <c:pt idx="16">
                  <c:v>Інформаційних технологій</c:v>
                </c:pt>
                <c:pt idx="17">
                  <c:v>Філологічний</c:v>
                </c:pt>
                <c:pt idx="18">
                  <c:v>Історичний</c:v>
                </c:pt>
                <c:pt idx="19">
                  <c:v>Всього по ун-ту</c:v>
                </c:pt>
              </c:strCache>
            </c:strRef>
          </c:cat>
          <c:val>
            <c:numRef>
              <c:f>'Діаграми заочне'!$B$53:$B$72</c:f>
              <c:numCache>
                <c:formatCode>0.0</c:formatCode>
                <c:ptCount val="20"/>
                <c:pt idx="0">
                  <c:v>100</c:v>
                </c:pt>
                <c:pt idx="1">
                  <c:v>90.3</c:v>
                </c:pt>
                <c:pt idx="2">
                  <c:v>88.3</c:v>
                </c:pt>
                <c:pt idx="3">
                  <c:v>87.7</c:v>
                </c:pt>
                <c:pt idx="4">
                  <c:v>83.3</c:v>
                </c:pt>
                <c:pt idx="5">
                  <c:v>76.2</c:v>
                </c:pt>
                <c:pt idx="6">
                  <c:v>72.599999999999994</c:v>
                </c:pt>
                <c:pt idx="7">
                  <c:v>64.7</c:v>
                </c:pt>
                <c:pt idx="8">
                  <c:v>61.5</c:v>
                </c:pt>
                <c:pt idx="9">
                  <c:v>57.4</c:v>
                </c:pt>
                <c:pt idx="10">
                  <c:v>54.9</c:v>
                </c:pt>
                <c:pt idx="11">
                  <c:v>54.5</c:v>
                </c:pt>
                <c:pt idx="12">
                  <c:v>45.9</c:v>
                </c:pt>
                <c:pt idx="13">
                  <c:v>45.7</c:v>
                </c:pt>
                <c:pt idx="14">
                  <c:v>39.5</c:v>
                </c:pt>
                <c:pt idx="15">
                  <c:v>31.2</c:v>
                </c:pt>
                <c:pt idx="16">
                  <c:v>29.4</c:v>
                </c:pt>
                <c:pt idx="17">
                  <c:v>21.1</c:v>
                </c:pt>
                <c:pt idx="18">
                  <c:v>5.9</c:v>
                </c:pt>
                <c:pt idx="19">
                  <c:v>52.8</c:v>
                </c:pt>
              </c:numCache>
            </c:numRef>
          </c:val>
        </c:ser>
        <c:ser>
          <c:idx val="1"/>
          <c:order val="1"/>
          <c:tx>
            <c:strRef>
              <c:f>'Діаграми заочне'!$C$52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'Діаграми заочне'!$A$53:$A$72</c:f>
              <c:strCache>
                <c:ptCount val="20"/>
                <c:pt idx="0">
                  <c:v>ЛННЦ</c:v>
                </c:pt>
                <c:pt idx="1">
                  <c:v>Іноземної філології</c:v>
                </c:pt>
                <c:pt idx="2">
                  <c:v>Міжнародних відносин</c:v>
                </c:pt>
                <c:pt idx="3">
                  <c:v>Здоров’я людини</c:v>
                </c:pt>
                <c:pt idx="4">
                  <c:v>Міжн.політики, МтаБ</c:v>
                </c:pt>
                <c:pt idx="5">
                  <c:v>Інженерно-технічний</c:v>
                </c:pt>
                <c:pt idx="6">
                  <c:v>ПОДП</c:v>
                </c:pt>
                <c:pt idx="7">
                  <c:v>Туризму та міжнародних комунікацій</c:v>
                </c:pt>
                <c:pt idx="8">
                  <c:v>Гуманітарно-природничий</c:v>
                </c:pt>
                <c:pt idx="9">
                  <c:v>Географічний</c:v>
                </c:pt>
                <c:pt idx="10">
                  <c:v>Суспільних наук</c:v>
                </c:pt>
                <c:pt idx="11">
                  <c:v>Математичний</c:v>
                </c:pt>
                <c:pt idx="12">
                  <c:v>Економічний</c:v>
                </c:pt>
                <c:pt idx="13">
                  <c:v>ПГК</c:v>
                </c:pt>
                <c:pt idx="14">
                  <c:v>Біологічний</c:v>
                </c:pt>
                <c:pt idx="15">
                  <c:v>Юридичний</c:v>
                </c:pt>
                <c:pt idx="16">
                  <c:v>Інформаційних технологій</c:v>
                </c:pt>
                <c:pt idx="17">
                  <c:v>Філологічний</c:v>
                </c:pt>
                <c:pt idx="18">
                  <c:v>Історичний</c:v>
                </c:pt>
                <c:pt idx="19">
                  <c:v>Всього по ун-ту</c:v>
                </c:pt>
              </c:strCache>
            </c:strRef>
          </c:cat>
          <c:val>
            <c:numRef>
              <c:f>'Діаграми заочне'!$C$53:$C$72</c:f>
              <c:numCache>
                <c:formatCode>0.0</c:formatCode>
                <c:ptCount val="20"/>
                <c:pt idx="0">
                  <c:v>85.7</c:v>
                </c:pt>
                <c:pt idx="1">
                  <c:v>25.8</c:v>
                </c:pt>
                <c:pt idx="2">
                  <c:v>0</c:v>
                </c:pt>
                <c:pt idx="3">
                  <c:v>12.3</c:v>
                </c:pt>
                <c:pt idx="4">
                  <c:v>0</c:v>
                </c:pt>
                <c:pt idx="5">
                  <c:v>9.5</c:v>
                </c:pt>
                <c:pt idx="6">
                  <c:v>22.6</c:v>
                </c:pt>
                <c:pt idx="7">
                  <c:v>5.9</c:v>
                </c:pt>
                <c:pt idx="8">
                  <c:v>7.7</c:v>
                </c:pt>
                <c:pt idx="9">
                  <c:v>6.4</c:v>
                </c:pt>
                <c:pt idx="10">
                  <c:v>13.7</c:v>
                </c:pt>
                <c:pt idx="11">
                  <c:v>9.1</c:v>
                </c:pt>
                <c:pt idx="12">
                  <c:v>0</c:v>
                </c:pt>
                <c:pt idx="13">
                  <c:v>8.6</c:v>
                </c:pt>
                <c:pt idx="14">
                  <c:v>4.7</c:v>
                </c:pt>
                <c:pt idx="15">
                  <c:v>6.5</c:v>
                </c:pt>
                <c:pt idx="16">
                  <c:v>0</c:v>
                </c:pt>
                <c:pt idx="17">
                  <c:v>10.5</c:v>
                </c:pt>
                <c:pt idx="18">
                  <c:v>2.9</c:v>
                </c:pt>
                <c:pt idx="19">
                  <c:v>9.9</c:v>
                </c:pt>
              </c:numCache>
            </c:numRef>
          </c:val>
        </c:ser>
        <c:axId val="75089792"/>
        <c:axId val="75091328"/>
      </c:barChart>
      <c:catAx>
        <c:axId val="75089792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5091328"/>
        <c:crosses val="autoZero"/>
        <c:auto val="1"/>
        <c:lblAlgn val="ctr"/>
        <c:lblOffset val="100"/>
      </c:catAx>
      <c:valAx>
        <c:axId val="75091328"/>
        <c:scaling>
          <c:orientation val="minMax"/>
        </c:scaling>
        <c:axPos val="l"/>
        <c:majorGridlines/>
        <c:numFmt formatCode="0.0" sourceLinked="1"/>
        <c:tickLblPos val="nextTo"/>
        <c:crossAx val="75089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582115149513806"/>
          <c:y val="0.86570698399542168"/>
          <c:w val="0.10799047470059622"/>
          <c:h val="9.0641169853768286E-2"/>
        </c:manualLayout>
      </c:layout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1506362929578123"/>
          <c:y val="3.5930484417603152E-2"/>
          <c:w val="0.87100982644430314"/>
          <c:h val="0.49177407435721138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заочне'!$B$101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заочне'!$A$102:$A$119</c:f>
              <c:strCache>
                <c:ptCount val="18"/>
                <c:pt idx="0">
                  <c:v>Гуманітарно-природничий</c:v>
                </c:pt>
                <c:pt idx="1">
                  <c:v>ЛННЦ</c:v>
                </c:pt>
                <c:pt idx="2">
                  <c:v>Міжн.політики, МтаБ</c:v>
                </c:pt>
                <c:pt idx="3">
                  <c:v>Туризму та міжнародних комунікацій</c:v>
                </c:pt>
                <c:pt idx="4">
                  <c:v>Інформаційних технологій</c:v>
                </c:pt>
                <c:pt idx="5">
                  <c:v>Здоров’я людини</c:v>
                </c:pt>
                <c:pt idx="6">
                  <c:v>Юридичний</c:v>
                </c:pt>
                <c:pt idx="7">
                  <c:v>Суспільних наук</c:v>
                </c:pt>
                <c:pt idx="8">
                  <c:v>Іноземної філології</c:v>
                </c:pt>
                <c:pt idx="9">
                  <c:v>Економічний</c:v>
                </c:pt>
                <c:pt idx="10">
                  <c:v>Біологічний</c:v>
                </c:pt>
                <c:pt idx="11">
                  <c:v>Інженерно-технічний</c:v>
                </c:pt>
                <c:pt idx="12">
                  <c:v>Географічний</c:v>
                </c:pt>
                <c:pt idx="13">
                  <c:v>Філологічний</c:v>
                </c:pt>
                <c:pt idx="14">
                  <c:v>Міжнародних відносин</c:v>
                </c:pt>
                <c:pt idx="15">
                  <c:v>Математичний</c:v>
                </c:pt>
                <c:pt idx="16">
                  <c:v>Історичний</c:v>
                </c:pt>
                <c:pt idx="17">
                  <c:v>Всього по ун-ту</c:v>
                </c:pt>
              </c:strCache>
            </c:strRef>
          </c:cat>
          <c:val>
            <c:numRef>
              <c:f>'Діаграми заочне'!$B$102:$B$119</c:f>
              <c:numCache>
                <c:formatCode>0.0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94.4</c:v>
                </c:pt>
                <c:pt idx="4">
                  <c:v>91.4</c:v>
                </c:pt>
                <c:pt idx="5">
                  <c:v>91.1</c:v>
                </c:pt>
                <c:pt idx="6">
                  <c:v>86</c:v>
                </c:pt>
                <c:pt idx="7">
                  <c:v>69.599999999999994</c:v>
                </c:pt>
                <c:pt idx="8">
                  <c:v>67.7</c:v>
                </c:pt>
                <c:pt idx="9">
                  <c:v>57.5</c:v>
                </c:pt>
                <c:pt idx="10">
                  <c:v>52</c:v>
                </c:pt>
                <c:pt idx="11">
                  <c:v>50</c:v>
                </c:pt>
                <c:pt idx="12">
                  <c:v>30</c:v>
                </c:pt>
                <c:pt idx="13">
                  <c:v>15</c:v>
                </c:pt>
                <c:pt idx="14">
                  <c:v>10</c:v>
                </c:pt>
                <c:pt idx="15">
                  <c:v>5.3</c:v>
                </c:pt>
                <c:pt idx="16">
                  <c:v>2.1</c:v>
                </c:pt>
                <c:pt idx="17">
                  <c:v>62.1</c:v>
                </c:pt>
              </c:numCache>
            </c:numRef>
          </c:val>
        </c:ser>
        <c:ser>
          <c:idx val="1"/>
          <c:order val="1"/>
          <c:tx>
            <c:strRef>
              <c:f>'Діаграми заочне'!$C$101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заочне'!$A$102:$A$119</c:f>
              <c:strCache>
                <c:ptCount val="18"/>
                <c:pt idx="0">
                  <c:v>Гуманітарно-природничий</c:v>
                </c:pt>
                <c:pt idx="1">
                  <c:v>ЛННЦ</c:v>
                </c:pt>
                <c:pt idx="2">
                  <c:v>Міжн.політики, МтаБ</c:v>
                </c:pt>
                <c:pt idx="3">
                  <c:v>Туризму та міжнародних комунікацій</c:v>
                </c:pt>
                <c:pt idx="4">
                  <c:v>Інформаційних технологій</c:v>
                </c:pt>
                <c:pt idx="5">
                  <c:v>Здоров’я людини</c:v>
                </c:pt>
                <c:pt idx="6">
                  <c:v>Юридичний</c:v>
                </c:pt>
                <c:pt idx="7">
                  <c:v>Суспільних наук</c:v>
                </c:pt>
                <c:pt idx="8">
                  <c:v>Іноземної філології</c:v>
                </c:pt>
                <c:pt idx="9">
                  <c:v>Економічний</c:v>
                </c:pt>
                <c:pt idx="10">
                  <c:v>Біологічний</c:v>
                </c:pt>
                <c:pt idx="11">
                  <c:v>Інженерно-технічний</c:v>
                </c:pt>
                <c:pt idx="12">
                  <c:v>Географічний</c:v>
                </c:pt>
                <c:pt idx="13">
                  <c:v>Філологічний</c:v>
                </c:pt>
                <c:pt idx="14">
                  <c:v>Міжнародних відносин</c:v>
                </c:pt>
                <c:pt idx="15">
                  <c:v>Математичний</c:v>
                </c:pt>
                <c:pt idx="16">
                  <c:v>Історичний</c:v>
                </c:pt>
                <c:pt idx="17">
                  <c:v>Всього по ун-ту</c:v>
                </c:pt>
              </c:strCache>
            </c:strRef>
          </c:cat>
          <c:val>
            <c:numRef>
              <c:f>'Діаграми заочне'!$C$102:$C$119</c:f>
              <c:numCache>
                <c:formatCode>0.0</c:formatCode>
                <c:ptCount val="18"/>
                <c:pt idx="0">
                  <c:v>100</c:v>
                </c:pt>
                <c:pt idx="1">
                  <c:v>50</c:v>
                </c:pt>
                <c:pt idx="2">
                  <c:v>0</c:v>
                </c:pt>
                <c:pt idx="3">
                  <c:v>5.6</c:v>
                </c:pt>
                <c:pt idx="4">
                  <c:v>0</c:v>
                </c:pt>
                <c:pt idx="5">
                  <c:v>21.4</c:v>
                </c:pt>
                <c:pt idx="6">
                  <c:v>5.8</c:v>
                </c:pt>
                <c:pt idx="7">
                  <c:v>10.9</c:v>
                </c:pt>
                <c:pt idx="8">
                  <c:v>3.2</c:v>
                </c:pt>
                <c:pt idx="9">
                  <c:v>5.7</c:v>
                </c:pt>
                <c:pt idx="10">
                  <c:v>6</c:v>
                </c:pt>
                <c:pt idx="11">
                  <c:v>8.3000000000000007</c:v>
                </c:pt>
                <c:pt idx="12">
                  <c:v>10</c:v>
                </c:pt>
                <c:pt idx="13">
                  <c:v>2.5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6.9</c:v>
                </c:pt>
              </c:numCache>
            </c:numRef>
          </c:val>
        </c:ser>
        <c:axId val="74867072"/>
        <c:axId val="74868608"/>
      </c:barChart>
      <c:catAx>
        <c:axId val="74867072"/>
        <c:scaling>
          <c:orientation val="minMax"/>
        </c:scaling>
        <c:axPos val="b"/>
        <c:tickLblPos val="nextTo"/>
        <c:txPr>
          <a:bodyPr/>
          <a:lstStyle/>
          <a:p>
            <a:pPr>
              <a:defRPr sz="1050" b="1"/>
            </a:pPr>
            <a:endParaRPr lang="ru-RU"/>
          </a:p>
        </c:txPr>
        <c:crossAx val="74868608"/>
        <c:crosses val="autoZero"/>
        <c:auto val="1"/>
        <c:lblAlgn val="ctr"/>
        <c:lblOffset val="100"/>
      </c:catAx>
      <c:valAx>
        <c:axId val="74868608"/>
        <c:scaling>
          <c:orientation val="minMax"/>
        </c:scaling>
        <c:axPos val="l"/>
        <c:majorGridlines/>
        <c:numFmt formatCode="0.0" sourceLinked="1"/>
        <c:tickLblPos val="nextTo"/>
        <c:crossAx val="74867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916922411424669"/>
          <c:y val="0.85248248095201518"/>
          <c:w val="0.10895252792732757"/>
          <c:h val="0.11704151058787554"/>
        </c:manualLayout>
      </c:layout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6.3992244314850108E-2"/>
          <c:y val="3.9901238760249418E-2"/>
          <c:w val="0.9220656873666746"/>
          <c:h val="0.5589238137685637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заочне'!$B$124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заочне'!$A$125:$A$140</c:f>
              <c:strCache>
                <c:ptCount val="16"/>
                <c:pt idx="0">
                  <c:v>Біологічний</c:v>
                </c:pt>
                <c:pt idx="1">
                  <c:v>Географічний</c:v>
                </c:pt>
                <c:pt idx="2">
                  <c:v>Гуманітарно-природничий</c:v>
                </c:pt>
                <c:pt idx="3">
                  <c:v>Здоров’я людини</c:v>
                </c:pt>
                <c:pt idx="4">
                  <c:v>Іноземної філології</c:v>
                </c:pt>
                <c:pt idx="5">
                  <c:v>Міжнародних відносин</c:v>
                </c:pt>
                <c:pt idx="6">
                  <c:v>Міжн.політики, МтаБ</c:v>
                </c:pt>
                <c:pt idx="7">
                  <c:v>Суспільних наук</c:v>
                </c:pt>
                <c:pt idx="8">
                  <c:v>ЛННЦ</c:v>
                </c:pt>
                <c:pt idx="9">
                  <c:v>Історичний</c:v>
                </c:pt>
                <c:pt idx="10">
                  <c:v>Філологічний</c:v>
                </c:pt>
                <c:pt idx="11">
                  <c:v>Економічний</c:v>
                </c:pt>
                <c:pt idx="12">
                  <c:v>Юридичний</c:v>
                </c:pt>
                <c:pt idx="13">
                  <c:v>Інженерно-технічний</c:v>
                </c:pt>
                <c:pt idx="14">
                  <c:v>Математичний</c:v>
                </c:pt>
                <c:pt idx="15">
                  <c:v>Всього по ун-ту</c:v>
                </c:pt>
              </c:strCache>
            </c:strRef>
          </c:cat>
          <c:val>
            <c:numRef>
              <c:f>'Діаграми заочне'!$B$125:$B$140</c:f>
              <c:numCache>
                <c:formatCode>0.0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98.4</c:v>
                </c:pt>
                <c:pt idx="10">
                  <c:v>98.3</c:v>
                </c:pt>
                <c:pt idx="11">
                  <c:v>97.3</c:v>
                </c:pt>
                <c:pt idx="12">
                  <c:v>97.2</c:v>
                </c:pt>
                <c:pt idx="13">
                  <c:v>93.3</c:v>
                </c:pt>
                <c:pt idx="14">
                  <c:v>93.3</c:v>
                </c:pt>
                <c:pt idx="15">
                  <c:v>98.4</c:v>
                </c:pt>
              </c:numCache>
            </c:numRef>
          </c:val>
        </c:ser>
        <c:ser>
          <c:idx val="1"/>
          <c:order val="1"/>
          <c:tx>
            <c:strRef>
              <c:f>'Діаграми заочне'!$C$124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заочне'!$A$125:$A$140</c:f>
              <c:strCache>
                <c:ptCount val="16"/>
                <c:pt idx="0">
                  <c:v>Біологічний</c:v>
                </c:pt>
                <c:pt idx="1">
                  <c:v>Географічний</c:v>
                </c:pt>
                <c:pt idx="2">
                  <c:v>Гуманітарно-природничий</c:v>
                </c:pt>
                <c:pt idx="3">
                  <c:v>Здоров’я людини</c:v>
                </c:pt>
                <c:pt idx="4">
                  <c:v>Іноземної філології</c:v>
                </c:pt>
                <c:pt idx="5">
                  <c:v>Міжнародних відносин</c:v>
                </c:pt>
                <c:pt idx="6">
                  <c:v>Міжн.політики, МтаБ</c:v>
                </c:pt>
                <c:pt idx="7">
                  <c:v>Суспільних наук</c:v>
                </c:pt>
                <c:pt idx="8">
                  <c:v>ЛННЦ</c:v>
                </c:pt>
                <c:pt idx="9">
                  <c:v>Історичний</c:v>
                </c:pt>
                <c:pt idx="10">
                  <c:v>Філологічний</c:v>
                </c:pt>
                <c:pt idx="11">
                  <c:v>Економічний</c:v>
                </c:pt>
                <c:pt idx="12">
                  <c:v>Юридичний</c:v>
                </c:pt>
                <c:pt idx="13">
                  <c:v>Інженерно-технічний</c:v>
                </c:pt>
                <c:pt idx="14">
                  <c:v>Математичний</c:v>
                </c:pt>
                <c:pt idx="15">
                  <c:v>Всього по ун-ту</c:v>
                </c:pt>
              </c:strCache>
            </c:strRef>
          </c:cat>
          <c:val>
            <c:numRef>
              <c:f>'Діаграми заочне'!$C$125:$C$140</c:f>
              <c:numCache>
                <c:formatCode>0.0</c:formatCode>
                <c:ptCount val="16"/>
                <c:pt idx="0">
                  <c:v>8.3000000000000007</c:v>
                </c:pt>
                <c:pt idx="1">
                  <c:v>13.3</c:v>
                </c:pt>
                <c:pt idx="2">
                  <c:v>0</c:v>
                </c:pt>
                <c:pt idx="3">
                  <c:v>18.2</c:v>
                </c:pt>
                <c:pt idx="4">
                  <c:v>0</c:v>
                </c:pt>
                <c:pt idx="5">
                  <c:v>20</c:v>
                </c:pt>
                <c:pt idx="6">
                  <c:v>17.399999999999999</c:v>
                </c:pt>
                <c:pt idx="7">
                  <c:v>17.5</c:v>
                </c:pt>
                <c:pt idx="8">
                  <c:v>50</c:v>
                </c:pt>
                <c:pt idx="9">
                  <c:v>1.6</c:v>
                </c:pt>
                <c:pt idx="10">
                  <c:v>15.5</c:v>
                </c:pt>
                <c:pt idx="11">
                  <c:v>1.4</c:v>
                </c:pt>
                <c:pt idx="12">
                  <c:v>52.1</c:v>
                </c:pt>
                <c:pt idx="13">
                  <c:v>0</c:v>
                </c:pt>
                <c:pt idx="14">
                  <c:v>3.3</c:v>
                </c:pt>
                <c:pt idx="15">
                  <c:v>14.9</c:v>
                </c:pt>
              </c:numCache>
            </c:numRef>
          </c:val>
        </c:ser>
        <c:axId val="73181824"/>
        <c:axId val="73474432"/>
      </c:barChart>
      <c:catAx>
        <c:axId val="73181824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3474432"/>
        <c:crosses val="autoZero"/>
        <c:auto val="1"/>
        <c:lblAlgn val="ctr"/>
        <c:lblOffset val="100"/>
      </c:catAx>
      <c:valAx>
        <c:axId val="73474432"/>
        <c:scaling>
          <c:orientation val="minMax"/>
        </c:scaling>
        <c:axPos val="l"/>
        <c:majorGridlines/>
        <c:numFmt formatCode="0.0" sourceLinked="1"/>
        <c:tickLblPos val="nextTo"/>
        <c:crossAx val="73181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57522455133663"/>
          <c:y val="0.82674590204526455"/>
          <c:w val="0.10907397840290309"/>
          <c:h val="0.12997601714879981"/>
        </c:manualLayout>
      </c:layout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6.3496852716419291E-2"/>
          <c:y val="3.7476859696335435E-2"/>
          <c:w val="0.91824425707848756"/>
          <c:h val="0.48380451177780176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заочне'!$B$147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'Діаграми заочне'!$A$148:$A$162</c:f>
              <c:strCache>
                <c:ptCount val="15"/>
                <c:pt idx="0">
                  <c:v>Біологічний</c:v>
                </c:pt>
                <c:pt idx="1">
                  <c:v>Здоров’я людини</c:v>
                </c:pt>
                <c:pt idx="2">
                  <c:v>Іноземної філології</c:v>
                </c:pt>
                <c:pt idx="3">
                  <c:v>Історичний</c:v>
                </c:pt>
                <c:pt idx="4">
                  <c:v>Міжнародних відносин</c:v>
                </c:pt>
                <c:pt idx="5">
                  <c:v>Філологічний</c:v>
                </c:pt>
                <c:pt idx="6">
                  <c:v>Суспільних наук</c:v>
                </c:pt>
                <c:pt idx="7">
                  <c:v>Економічний</c:v>
                </c:pt>
                <c:pt idx="8">
                  <c:v>Математичний</c:v>
                </c:pt>
                <c:pt idx="9">
                  <c:v>Юридичний</c:v>
                </c:pt>
                <c:pt idx="10">
                  <c:v>Туризму та міжнародних комунікацій</c:v>
                </c:pt>
                <c:pt idx="11">
                  <c:v>Інженерно-технічний</c:v>
                </c:pt>
                <c:pt idx="12">
                  <c:v>Інформаційних технологій</c:v>
                </c:pt>
                <c:pt idx="13">
                  <c:v>Гуманітарно-природничий</c:v>
                </c:pt>
                <c:pt idx="14">
                  <c:v>Всього по ун-ту</c:v>
                </c:pt>
              </c:strCache>
            </c:strRef>
          </c:cat>
          <c:val>
            <c:numRef>
              <c:f>'Діаграми заочне'!$B$148:$B$162</c:f>
              <c:numCache>
                <c:formatCode>0.0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98.5</c:v>
                </c:pt>
                <c:pt idx="6">
                  <c:v>98</c:v>
                </c:pt>
                <c:pt idx="7">
                  <c:v>97.4</c:v>
                </c:pt>
                <c:pt idx="8">
                  <c:v>96.9</c:v>
                </c:pt>
                <c:pt idx="9">
                  <c:v>96.6</c:v>
                </c:pt>
                <c:pt idx="10">
                  <c:v>96.4</c:v>
                </c:pt>
                <c:pt idx="11">
                  <c:v>93.3</c:v>
                </c:pt>
                <c:pt idx="12">
                  <c:v>91.7</c:v>
                </c:pt>
                <c:pt idx="13">
                  <c:v>85.7</c:v>
                </c:pt>
                <c:pt idx="14">
                  <c:v>97.7</c:v>
                </c:pt>
              </c:numCache>
            </c:numRef>
          </c:val>
        </c:ser>
        <c:ser>
          <c:idx val="1"/>
          <c:order val="1"/>
          <c:tx>
            <c:strRef>
              <c:f>'Діаграми заочне'!$C$147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'Діаграми заочне'!$A$148:$A$162</c:f>
              <c:strCache>
                <c:ptCount val="15"/>
                <c:pt idx="0">
                  <c:v>Біологічний</c:v>
                </c:pt>
                <c:pt idx="1">
                  <c:v>Здоров’я людини</c:v>
                </c:pt>
                <c:pt idx="2">
                  <c:v>Іноземної філології</c:v>
                </c:pt>
                <c:pt idx="3">
                  <c:v>Історичний</c:v>
                </c:pt>
                <c:pt idx="4">
                  <c:v>Міжнародних відносин</c:v>
                </c:pt>
                <c:pt idx="5">
                  <c:v>Філологічний</c:v>
                </c:pt>
                <c:pt idx="6">
                  <c:v>Суспільних наук</c:v>
                </c:pt>
                <c:pt idx="7">
                  <c:v>Економічний</c:v>
                </c:pt>
                <c:pt idx="8">
                  <c:v>Математичний</c:v>
                </c:pt>
                <c:pt idx="9">
                  <c:v>Юридичний</c:v>
                </c:pt>
                <c:pt idx="10">
                  <c:v>Туризму та міжнародних комунікацій</c:v>
                </c:pt>
                <c:pt idx="11">
                  <c:v>Інженерно-технічний</c:v>
                </c:pt>
                <c:pt idx="12">
                  <c:v>Інформаційних технологій</c:v>
                </c:pt>
                <c:pt idx="13">
                  <c:v>Гуманітарно-природничий</c:v>
                </c:pt>
                <c:pt idx="14">
                  <c:v>Всього по ун-ту</c:v>
                </c:pt>
              </c:strCache>
            </c:strRef>
          </c:cat>
          <c:val>
            <c:numRef>
              <c:f>'Діаграми заочне'!$C$148:$C$162</c:f>
              <c:numCache>
                <c:formatCode>0.0</c:formatCode>
                <c:ptCount val="15"/>
                <c:pt idx="0">
                  <c:v>6.7</c:v>
                </c:pt>
                <c:pt idx="1">
                  <c:v>25.6</c:v>
                </c:pt>
                <c:pt idx="2">
                  <c:v>31</c:v>
                </c:pt>
                <c:pt idx="3">
                  <c:v>27.9</c:v>
                </c:pt>
                <c:pt idx="4">
                  <c:v>25</c:v>
                </c:pt>
                <c:pt idx="5">
                  <c:v>14.7</c:v>
                </c:pt>
                <c:pt idx="6">
                  <c:v>12</c:v>
                </c:pt>
                <c:pt idx="7">
                  <c:v>5.0999999999999996</c:v>
                </c:pt>
                <c:pt idx="8">
                  <c:v>40.6</c:v>
                </c:pt>
                <c:pt idx="9">
                  <c:v>51.4</c:v>
                </c:pt>
                <c:pt idx="10">
                  <c:v>7.1</c:v>
                </c:pt>
                <c:pt idx="11">
                  <c:v>6.7</c:v>
                </c:pt>
                <c:pt idx="12">
                  <c:v>8.3000000000000007</c:v>
                </c:pt>
                <c:pt idx="13">
                  <c:v>28.6</c:v>
                </c:pt>
                <c:pt idx="14">
                  <c:v>23.2</c:v>
                </c:pt>
              </c:numCache>
            </c:numRef>
          </c:val>
        </c:ser>
        <c:axId val="75105408"/>
        <c:axId val="75106944"/>
      </c:barChart>
      <c:catAx>
        <c:axId val="75105408"/>
        <c:scaling>
          <c:orientation val="minMax"/>
        </c:scaling>
        <c:axPos val="b"/>
        <c:tickLblPos val="nextTo"/>
        <c:txPr>
          <a:bodyPr/>
          <a:lstStyle/>
          <a:p>
            <a:pPr>
              <a:defRPr sz="1050" b="1"/>
            </a:pPr>
            <a:endParaRPr lang="ru-RU"/>
          </a:p>
        </c:txPr>
        <c:crossAx val="75106944"/>
        <c:crosses val="autoZero"/>
        <c:auto val="1"/>
        <c:lblAlgn val="ctr"/>
        <c:lblOffset val="100"/>
      </c:catAx>
      <c:valAx>
        <c:axId val="75106944"/>
        <c:scaling>
          <c:orientation val="minMax"/>
        </c:scaling>
        <c:axPos val="l"/>
        <c:majorGridlines/>
        <c:numFmt formatCode="0.0" sourceLinked="1"/>
        <c:tickLblPos val="nextTo"/>
        <c:crossAx val="75105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292105079785388"/>
          <c:y val="0.84402378816571977"/>
          <c:w val="0.10822939168002232"/>
          <c:h val="0.1220787401574806"/>
        </c:manualLayout>
      </c:layout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'Діаграми заочне'!$B$171</c:f>
              <c:strCache>
                <c:ptCount val="1"/>
                <c:pt idx="0">
                  <c:v>Успішність %</c:v>
                </c:pt>
              </c:strCache>
            </c:strRef>
          </c:tx>
          <c:dLbls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'Діаграми заочне'!$A$172:$A$178</c:f>
              <c:strCache>
                <c:ptCount val="7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</c:v>
                </c:pt>
                <c:pt idx="5">
                  <c:v>6 курси</c:v>
                </c:pt>
                <c:pt idx="6">
                  <c:v>Всього по ун-ту</c:v>
                </c:pt>
              </c:strCache>
            </c:strRef>
          </c:cat>
          <c:val>
            <c:numRef>
              <c:f>'Діаграми заочне'!$B$172:$B$178</c:f>
              <c:numCache>
                <c:formatCode>0.0</c:formatCode>
                <c:ptCount val="7"/>
                <c:pt idx="0">
                  <c:v>60.4</c:v>
                </c:pt>
                <c:pt idx="1">
                  <c:v>52.8</c:v>
                </c:pt>
                <c:pt idx="2">
                  <c:v>49.2</c:v>
                </c:pt>
                <c:pt idx="3">
                  <c:v>62.1</c:v>
                </c:pt>
                <c:pt idx="4">
                  <c:v>98.4</c:v>
                </c:pt>
                <c:pt idx="5">
                  <c:v>97.7</c:v>
                </c:pt>
                <c:pt idx="6">
                  <c:v>87.8</c:v>
                </c:pt>
              </c:numCache>
            </c:numRef>
          </c:val>
        </c:ser>
        <c:ser>
          <c:idx val="1"/>
          <c:order val="1"/>
          <c:tx>
            <c:strRef>
              <c:f>'Діаграми заочне'!$C$171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'Діаграми заочне'!$A$172:$A$178</c:f>
              <c:strCache>
                <c:ptCount val="7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</c:v>
                </c:pt>
                <c:pt idx="5">
                  <c:v>6 курси</c:v>
                </c:pt>
                <c:pt idx="6">
                  <c:v>Всього по ун-ту</c:v>
                </c:pt>
              </c:strCache>
            </c:strRef>
          </c:cat>
          <c:val>
            <c:numRef>
              <c:f>'Діаграми заочне'!$C$172:$C$178</c:f>
              <c:numCache>
                <c:formatCode>0.0</c:formatCode>
                <c:ptCount val="7"/>
                <c:pt idx="0">
                  <c:v>7.3</c:v>
                </c:pt>
                <c:pt idx="1">
                  <c:v>9.9</c:v>
                </c:pt>
                <c:pt idx="2">
                  <c:v>7.3</c:v>
                </c:pt>
                <c:pt idx="3">
                  <c:v>6.9</c:v>
                </c:pt>
                <c:pt idx="4">
                  <c:v>14.9</c:v>
                </c:pt>
                <c:pt idx="5">
                  <c:v>23.2</c:v>
                </c:pt>
                <c:pt idx="6">
                  <c:v>11.9</c:v>
                </c:pt>
              </c:numCache>
            </c:numRef>
          </c:val>
        </c:ser>
        <c:axId val="75144576"/>
        <c:axId val="75154560"/>
      </c:barChart>
      <c:catAx>
        <c:axId val="75144576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5154560"/>
        <c:crosses val="autoZero"/>
        <c:auto val="1"/>
        <c:lblAlgn val="ctr"/>
        <c:lblOffset val="100"/>
      </c:catAx>
      <c:valAx>
        <c:axId val="75154560"/>
        <c:scaling>
          <c:orientation val="minMax"/>
        </c:scaling>
        <c:axPos val="l"/>
        <c:majorGridlines/>
        <c:numFmt formatCode="0.0" sourceLinked="1"/>
        <c:tickLblPos val="nextTo"/>
        <c:crossAx val="7514457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900537985238352E-2"/>
          <c:y val="3.4426417628029185E-2"/>
          <c:w val="0.91128063688171568"/>
          <c:h val="0.52582042360984138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денне'!$B$58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денне'!$A$59:$A$81</c:f>
              <c:strCache>
                <c:ptCount val="23"/>
                <c:pt idx="0">
                  <c:v>Здоров’я людини</c:v>
                </c:pt>
                <c:pt idx="1">
                  <c:v>Хімічний</c:v>
                </c:pt>
                <c:pt idx="2">
                  <c:v>Медичний</c:v>
                </c:pt>
                <c:pt idx="3">
                  <c:v>Географічний</c:v>
                </c:pt>
                <c:pt idx="4">
                  <c:v>Математичний</c:v>
                </c:pt>
                <c:pt idx="5">
                  <c:v>Історичний</c:v>
                </c:pt>
                <c:pt idx="6">
                  <c:v>Фізичний</c:v>
                </c:pt>
                <c:pt idx="7">
                  <c:v>ПГК</c:v>
                </c:pt>
                <c:pt idx="8">
                  <c:v>Гуманітарно-природничий</c:v>
                </c:pt>
                <c:pt idx="9">
                  <c:v>Суспільних наук</c:v>
                </c:pt>
                <c:pt idx="10">
                  <c:v>Біологічний</c:v>
                </c:pt>
                <c:pt idx="11">
                  <c:v>Міжн.політики, МтаБ</c:v>
                </c:pt>
                <c:pt idx="12">
                  <c:v>ЛННЦ</c:v>
                </c:pt>
                <c:pt idx="13">
                  <c:v>Філологічний</c:v>
                </c:pt>
                <c:pt idx="14">
                  <c:v>Стоматологічний</c:v>
                </c:pt>
                <c:pt idx="15">
                  <c:v>Іноземної філології</c:v>
                </c:pt>
                <c:pt idx="16">
                  <c:v>Міжнародних відносин</c:v>
                </c:pt>
                <c:pt idx="17">
                  <c:v>Юридичний</c:v>
                </c:pt>
                <c:pt idx="18">
                  <c:v>Економічний</c:v>
                </c:pt>
                <c:pt idx="19">
                  <c:v>Туризму та міжнародних комунікацій</c:v>
                </c:pt>
                <c:pt idx="20">
                  <c:v>Інженерно-технічний</c:v>
                </c:pt>
                <c:pt idx="21">
                  <c:v>Інформаційних технологій</c:v>
                </c:pt>
                <c:pt idx="22">
                  <c:v>Всього по ун-ту</c:v>
                </c:pt>
              </c:strCache>
            </c:strRef>
          </c:cat>
          <c:val>
            <c:numRef>
              <c:f>'Діаграми денне'!$B$59:$B$81</c:f>
              <c:numCache>
                <c:formatCode>0.0</c:formatCode>
                <c:ptCount val="23"/>
              </c:numCache>
            </c:numRef>
          </c:val>
        </c:ser>
        <c:ser>
          <c:idx val="1"/>
          <c:order val="1"/>
          <c:tx>
            <c:strRef>
              <c:f>'Діаграми денне'!$C$58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денне'!$A$59:$A$81</c:f>
              <c:strCache>
                <c:ptCount val="23"/>
                <c:pt idx="0">
                  <c:v>Здоров’я людини</c:v>
                </c:pt>
                <c:pt idx="1">
                  <c:v>Хімічний</c:v>
                </c:pt>
                <c:pt idx="2">
                  <c:v>Медичний</c:v>
                </c:pt>
                <c:pt idx="3">
                  <c:v>Географічний</c:v>
                </c:pt>
                <c:pt idx="4">
                  <c:v>Математичний</c:v>
                </c:pt>
                <c:pt idx="5">
                  <c:v>Історичний</c:v>
                </c:pt>
                <c:pt idx="6">
                  <c:v>Фізичний</c:v>
                </c:pt>
                <c:pt idx="7">
                  <c:v>ПГК</c:v>
                </c:pt>
                <c:pt idx="8">
                  <c:v>Гуманітарно-природничий</c:v>
                </c:pt>
                <c:pt idx="9">
                  <c:v>Суспільних наук</c:v>
                </c:pt>
                <c:pt idx="10">
                  <c:v>Біологічний</c:v>
                </c:pt>
                <c:pt idx="11">
                  <c:v>Міжн.політики, МтаБ</c:v>
                </c:pt>
                <c:pt idx="12">
                  <c:v>ЛННЦ</c:v>
                </c:pt>
                <c:pt idx="13">
                  <c:v>Філологічний</c:v>
                </c:pt>
                <c:pt idx="14">
                  <c:v>Стоматологічний</c:v>
                </c:pt>
                <c:pt idx="15">
                  <c:v>Іноземної філології</c:v>
                </c:pt>
                <c:pt idx="16">
                  <c:v>Міжнародних відносин</c:v>
                </c:pt>
                <c:pt idx="17">
                  <c:v>Юридичний</c:v>
                </c:pt>
                <c:pt idx="18">
                  <c:v>Економічний</c:v>
                </c:pt>
                <c:pt idx="19">
                  <c:v>Туризму та міжнародних комунікацій</c:v>
                </c:pt>
                <c:pt idx="20">
                  <c:v>Інженерно-технічний</c:v>
                </c:pt>
                <c:pt idx="21">
                  <c:v>Інформаційних технологій</c:v>
                </c:pt>
                <c:pt idx="22">
                  <c:v>Всього по ун-ту</c:v>
                </c:pt>
              </c:strCache>
            </c:strRef>
          </c:cat>
          <c:val>
            <c:numRef>
              <c:f>'Діаграми денне'!$C$59:$C$81</c:f>
              <c:numCache>
                <c:formatCode>0.0</c:formatCode>
                <c:ptCount val="23"/>
              </c:numCache>
            </c:numRef>
          </c:val>
        </c:ser>
        <c:axId val="74450816"/>
        <c:axId val="74452352"/>
      </c:barChart>
      <c:catAx>
        <c:axId val="74450816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4452352"/>
        <c:crosses val="autoZero"/>
        <c:auto val="1"/>
        <c:lblAlgn val="ctr"/>
        <c:lblOffset val="100"/>
      </c:catAx>
      <c:valAx>
        <c:axId val="74452352"/>
        <c:scaling>
          <c:orientation val="minMax"/>
        </c:scaling>
        <c:delete val="1"/>
        <c:axPos val="l"/>
        <c:majorGridlines/>
        <c:numFmt formatCode="0.0" sourceLinked="1"/>
        <c:tickLblPos val="none"/>
        <c:crossAx val="74450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63053029973648"/>
          <c:y val="0.85013050112921928"/>
          <c:w val="0.10149313354168833"/>
          <c:h val="9.115518486220521E-2"/>
        </c:manualLayout>
      </c:layout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6.3849888619317466E-2"/>
          <c:y val="3.5930484417603152E-2"/>
          <c:w val="0.91778967006209999"/>
          <c:h val="0.50510384017531751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заочне'!$B$77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'Діаграми заочне'!$A$78:$A$96</c:f>
              <c:strCache>
                <c:ptCount val="19"/>
                <c:pt idx="0">
                  <c:v>ЛННЦ</c:v>
                </c:pt>
                <c:pt idx="1">
                  <c:v>ПОДП</c:v>
                </c:pt>
                <c:pt idx="2">
                  <c:v>Здоров’я людини</c:v>
                </c:pt>
                <c:pt idx="3">
                  <c:v>Гуманітарно-природничий</c:v>
                </c:pt>
                <c:pt idx="4">
                  <c:v>Математичний</c:v>
                </c:pt>
                <c:pt idx="5">
                  <c:v>Іноземної філології</c:v>
                </c:pt>
                <c:pt idx="6">
                  <c:v>Міжн.політики, МтаБ</c:v>
                </c:pt>
                <c:pt idx="7">
                  <c:v>Суспільних наук</c:v>
                </c:pt>
                <c:pt idx="8">
                  <c:v>Біологічний</c:v>
                </c:pt>
                <c:pt idx="9">
                  <c:v>Туризму та міжнародних комунікацій</c:v>
                </c:pt>
                <c:pt idx="10">
                  <c:v>Економічний</c:v>
                </c:pt>
                <c:pt idx="11">
                  <c:v>Інженерно-технічний</c:v>
                </c:pt>
                <c:pt idx="12">
                  <c:v>Філологічний</c:v>
                </c:pt>
                <c:pt idx="13">
                  <c:v>Географічний</c:v>
                </c:pt>
                <c:pt idx="14">
                  <c:v>Юридичний</c:v>
                </c:pt>
                <c:pt idx="15">
                  <c:v>Інформаційних технологій</c:v>
                </c:pt>
                <c:pt idx="16">
                  <c:v>Міжнародних відносин</c:v>
                </c:pt>
                <c:pt idx="17">
                  <c:v>Історичний</c:v>
                </c:pt>
                <c:pt idx="18">
                  <c:v>Всього по ун-ту</c:v>
                </c:pt>
              </c:strCache>
            </c:strRef>
          </c:cat>
          <c:val>
            <c:numRef>
              <c:f>'Діаграми заочне'!$B$78:$B$96</c:f>
              <c:numCache>
                <c:formatCode>0.0</c:formatCode>
                <c:ptCount val="19"/>
                <c:pt idx="0">
                  <c:v>100</c:v>
                </c:pt>
                <c:pt idx="1">
                  <c:v>100</c:v>
                </c:pt>
                <c:pt idx="2">
                  <c:v>96.5</c:v>
                </c:pt>
                <c:pt idx="3">
                  <c:v>77.8</c:v>
                </c:pt>
                <c:pt idx="4">
                  <c:v>75</c:v>
                </c:pt>
                <c:pt idx="5">
                  <c:v>66.7</c:v>
                </c:pt>
                <c:pt idx="6">
                  <c:v>66.7</c:v>
                </c:pt>
                <c:pt idx="7">
                  <c:v>60</c:v>
                </c:pt>
                <c:pt idx="8">
                  <c:v>57.5</c:v>
                </c:pt>
                <c:pt idx="9">
                  <c:v>44.8</c:v>
                </c:pt>
                <c:pt idx="10">
                  <c:v>37.5</c:v>
                </c:pt>
                <c:pt idx="11">
                  <c:v>37</c:v>
                </c:pt>
                <c:pt idx="12">
                  <c:v>36.4</c:v>
                </c:pt>
                <c:pt idx="13">
                  <c:v>32.6</c:v>
                </c:pt>
                <c:pt idx="14">
                  <c:v>27</c:v>
                </c:pt>
                <c:pt idx="15">
                  <c:v>26.5</c:v>
                </c:pt>
                <c:pt idx="16">
                  <c:v>15.4</c:v>
                </c:pt>
                <c:pt idx="17">
                  <c:v>8.3000000000000007</c:v>
                </c:pt>
                <c:pt idx="18">
                  <c:v>49.2</c:v>
                </c:pt>
              </c:numCache>
            </c:numRef>
          </c:val>
        </c:ser>
        <c:ser>
          <c:idx val="1"/>
          <c:order val="1"/>
          <c:tx>
            <c:strRef>
              <c:f>'Діаграми заочне'!$C$77</c:f>
              <c:strCache>
                <c:ptCount val="1"/>
                <c:pt idx="0">
                  <c:v>Якість %</c:v>
                </c:pt>
              </c:strCache>
            </c:strRef>
          </c:tx>
          <c:dLbls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'Діаграми заочне'!$A$78:$A$96</c:f>
              <c:strCache>
                <c:ptCount val="19"/>
                <c:pt idx="0">
                  <c:v>ЛННЦ</c:v>
                </c:pt>
                <c:pt idx="1">
                  <c:v>ПОДП</c:v>
                </c:pt>
                <c:pt idx="2">
                  <c:v>Здоров’я людини</c:v>
                </c:pt>
                <c:pt idx="3">
                  <c:v>Гуманітарно-природничий</c:v>
                </c:pt>
                <c:pt idx="4">
                  <c:v>Математичний</c:v>
                </c:pt>
                <c:pt idx="5">
                  <c:v>Іноземної філології</c:v>
                </c:pt>
                <c:pt idx="6">
                  <c:v>Міжн.політики, МтаБ</c:v>
                </c:pt>
                <c:pt idx="7">
                  <c:v>Суспільних наук</c:v>
                </c:pt>
                <c:pt idx="8">
                  <c:v>Біологічний</c:v>
                </c:pt>
                <c:pt idx="9">
                  <c:v>Туризму та міжнародних комунікацій</c:v>
                </c:pt>
                <c:pt idx="10">
                  <c:v>Економічний</c:v>
                </c:pt>
                <c:pt idx="11">
                  <c:v>Інженерно-технічний</c:v>
                </c:pt>
                <c:pt idx="12">
                  <c:v>Філологічний</c:v>
                </c:pt>
                <c:pt idx="13">
                  <c:v>Географічний</c:v>
                </c:pt>
                <c:pt idx="14">
                  <c:v>Юридичний</c:v>
                </c:pt>
                <c:pt idx="15">
                  <c:v>Інформаційних технологій</c:v>
                </c:pt>
                <c:pt idx="16">
                  <c:v>Міжнародних відносин</c:v>
                </c:pt>
                <c:pt idx="17">
                  <c:v>Історичний</c:v>
                </c:pt>
                <c:pt idx="18">
                  <c:v>Всього по ун-ту</c:v>
                </c:pt>
              </c:strCache>
            </c:strRef>
          </c:cat>
          <c:val>
            <c:numRef>
              <c:f>'Діаграми заочне'!$C$78:$C$96</c:f>
              <c:numCache>
                <c:formatCode>0.0</c:formatCode>
                <c:ptCount val="19"/>
                <c:pt idx="0">
                  <c:v>0</c:v>
                </c:pt>
                <c:pt idx="1">
                  <c:v>17.3</c:v>
                </c:pt>
                <c:pt idx="2">
                  <c:v>8.8000000000000007</c:v>
                </c:pt>
                <c:pt idx="3">
                  <c:v>77.8</c:v>
                </c:pt>
                <c:pt idx="4">
                  <c:v>75</c:v>
                </c:pt>
                <c:pt idx="5">
                  <c:v>16.7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10.3</c:v>
                </c:pt>
                <c:pt idx="10">
                  <c:v>0</c:v>
                </c:pt>
                <c:pt idx="11">
                  <c:v>0</c:v>
                </c:pt>
                <c:pt idx="12">
                  <c:v>18.2</c:v>
                </c:pt>
                <c:pt idx="13">
                  <c:v>16.3</c:v>
                </c:pt>
                <c:pt idx="14">
                  <c:v>4.9000000000000004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7.3</c:v>
                </c:pt>
              </c:numCache>
            </c:numRef>
          </c:val>
        </c:ser>
        <c:axId val="75192192"/>
        <c:axId val="75193728"/>
      </c:barChart>
      <c:catAx>
        <c:axId val="75192192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5193728"/>
        <c:crosses val="autoZero"/>
        <c:auto val="1"/>
        <c:lblAlgn val="ctr"/>
        <c:lblOffset val="100"/>
      </c:catAx>
      <c:valAx>
        <c:axId val="75193728"/>
        <c:scaling>
          <c:orientation val="minMax"/>
        </c:scaling>
        <c:axPos val="l"/>
        <c:majorGridlines/>
        <c:numFmt formatCode="0.0" sourceLinked="1"/>
        <c:tickLblPos val="nextTo"/>
        <c:crossAx val="75192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85424166250814"/>
          <c:y val="0.83306500522386162"/>
          <c:w val="0.10883133490404912"/>
          <c:h val="0.11704151058787554"/>
        </c:manualLayout>
      </c:layout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2747419950432847E-2"/>
          <c:y val="3.2896354622338878E-2"/>
          <c:w val="0.93097680515688064"/>
          <c:h val="0.5468950714494043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заочне'!$B$233</c:f>
              <c:strCache>
                <c:ptCount val="1"/>
                <c:pt idx="0">
                  <c:v>відраховані за результатами сесії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заочне'!$A$234:$A$253</c:f>
              <c:strCache>
                <c:ptCount val="20"/>
                <c:pt idx="0">
                  <c:v>Біологічний</c:v>
                </c:pt>
                <c:pt idx="1">
                  <c:v>Географічний</c:v>
                </c:pt>
                <c:pt idx="2">
                  <c:v>Гуманітарно-природничий</c:v>
                </c:pt>
                <c:pt idx="3">
                  <c:v>Економічний</c:v>
                </c:pt>
                <c:pt idx="4">
                  <c:v>Здоров’я людини</c:v>
                </c:pt>
                <c:pt idx="5">
                  <c:v>Інженерно-технічний</c:v>
                </c:pt>
                <c:pt idx="6">
                  <c:v>Іноземної філології</c:v>
                </c:pt>
                <c:pt idx="7">
                  <c:v>Інформаційних технологій</c:v>
                </c:pt>
                <c:pt idx="8">
                  <c:v>Історичний</c:v>
                </c:pt>
                <c:pt idx="9">
                  <c:v>ЛННЦ</c:v>
                </c:pt>
                <c:pt idx="10">
                  <c:v>Математичний</c:v>
                </c:pt>
                <c:pt idx="11">
                  <c:v>Міжн.політики, МтаБ</c:v>
                </c:pt>
                <c:pt idx="12">
                  <c:v>Міжнародних відносин</c:v>
                </c:pt>
                <c:pt idx="13">
                  <c:v>ПГК</c:v>
                </c:pt>
                <c:pt idx="14">
                  <c:v>ПОДП</c:v>
                </c:pt>
                <c:pt idx="15">
                  <c:v>Суспільних наук</c:v>
                </c:pt>
                <c:pt idx="16">
                  <c:v>Туризму та міжнародних комунікацій</c:v>
                </c:pt>
                <c:pt idx="17">
                  <c:v>Філологічний</c:v>
                </c:pt>
                <c:pt idx="18">
                  <c:v>Юридичний</c:v>
                </c:pt>
                <c:pt idx="19">
                  <c:v>Всього по ун-ту</c:v>
                </c:pt>
              </c:strCache>
            </c:strRef>
          </c:cat>
          <c:val>
            <c:numRef>
              <c:f>'Діаграми заочне'!$B$234:$B$253</c:f>
              <c:numCache>
                <c:formatCode>0</c:formatCode>
                <c:ptCount val="20"/>
                <c:pt idx="0">
                  <c:v>3</c:v>
                </c:pt>
                <c:pt idx="1">
                  <c:v>10</c:v>
                </c:pt>
                <c:pt idx="2">
                  <c:v>1</c:v>
                </c:pt>
                <c:pt idx="3">
                  <c:v>12</c:v>
                </c:pt>
                <c:pt idx="4">
                  <c:v>1</c:v>
                </c:pt>
                <c:pt idx="5">
                  <c:v>13</c:v>
                </c:pt>
                <c:pt idx="6">
                  <c:v>16</c:v>
                </c:pt>
                <c:pt idx="7">
                  <c:v>10</c:v>
                </c:pt>
                <c:pt idx="8">
                  <c:v>10</c:v>
                </c:pt>
                <c:pt idx="10">
                  <c:v>7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20</c:v>
                </c:pt>
                <c:pt idx="16">
                  <c:v>9</c:v>
                </c:pt>
                <c:pt idx="17">
                  <c:v>14</c:v>
                </c:pt>
                <c:pt idx="18">
                  <c:v>19</c:v>
                </c:pt>
                <c:pt idx="19">
                  <c:v>161</c:v>
                </c:pt>
              </c:numCache>
            </c:numRef>
          </c:val>
        </c:ser>
        <c:ser>
          <c:idx val="1"/>
          <c:order val="1"/>
          <c:tx>
            <c:strRef>
              <c:f>'Діаграми заочне'!$C$233</c:f>
              <c:strCache>
                <c:ptCount val="1"/>
                <c:pt idx="0">
                  <c:v>Переведені на наступний курс з однією академзаборгованістю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заочне'!$A$234:$A$253</c:f>
              <c:strCache>
                <c:ptCount val="20"/>
                <c:pt idx="0">
                  <c:v>Біологічний</c:v>
                </c:pt>
                <c:pt idx="1">
                  <c:v>Географічний</c:v>
                </c:pt>
                <c:pt idx="2">
                  <c:v>Гуманітарно-природничий</c:v>
                </c:pt>
                <c:pt idx="3">
                  <c:v>Економічний</c:v>
                </c:pt>
                <c:pt idx="4">
                  <c:v>Здоров’я людини</c:v>
                </c:pt>
                <c:pt idx="5">
                  <c:v>Інженерно-технічний</c:v>
                </c:pt>
                <c:pt idx="6">
                  <c:v>Іноземної філології</c:v>
                </c:pt>
                <c:pt idx="7">
                  <c:v>Інформаційних технологій</c:v>
                </c:pt>
                <c:pt idx="8">
                  <c:v>Історичний</c:v>
                </c:pt>
                <c:pt idx="9">
                  <c:v>ЛННЦ</c:v>
                </c:pt>
                <c:pt idx="10">
                  <c:v>Математичний</c:v>
                </c:pt>
                <c:pt idx="11">
                  <c:v>Міжн.політики, МтаБ</c:v>
                </c:pt>
                <c:pt idx="12">
                  <c:v>Міжнародних відносин</c:v>
                </c:pt>
                <c:pt idx="13">
                  <c:v>ПГК</c:v>
                </c:pt>
                <c:pt idx="14">
                  <c:v>ПОДП</c:v>
                </c:pt>
                <c:pt idx="15">
                  <c:v>Суспільних наук</c:v>
                </c:pt>
                <c:pt idx="16">
                  <c:v>Туризму та міжнародних комунікацій</c:v>
                </c:pt>
                <c:pt idx="17">
                  <c:v>Філологічний</c:v>
                </c:pt>
                <c:pt idx="18">
                  <c:v>Юридичний</c:v>
                </c:pt>
                <c:pt idx="19">
                  <c:v>Всього по ун-ту</c:v>
                </c:pt>
              </c:strCache>
            </c:strRef>
          </c:cat>
          <c:val>
            <c:numRef>
              <c:f>'Діаграми заочне'!$C$234:$C$253</c:f>
              <c:numCache>
                <c:formatCode>0</c:formatCode>
                <c:ptCount val="20"/>
                <c:pt idx="1">
                  <c:v>25</c:v>
                </c:pt>
                <c:pt idx="4">
                  <c:v>1</c:v>
                </c:pt>
                <c:pt idx="6">
                  <c:v>27</c:v>
                </c:pt>
                <c:pt idx="11">
                  <c:v>5</c:v>
                </c:pt>
                <c:pt idx="12">
                  <c:v>11</c:v>
                </c:pt>
                <c:pt idx="14">
                  <c:v>8</c:v>
                </c:pt>
                <c:pt idx="16">
                  <c:v>6</c:v>
                </c:pt>
                <c:pt idx="17">
                  <c:v>44</c:v>
                </c:pt>
                <c:pt idx="18">
                  <c:v>10</c:v>
                </c:pt>
                <c:pt idx="19">
                  <c:v>137</c:v>
                </c:pt>
              </c:numCache>
            </c:numRef>
          </c:val>
        </c:ser>
        <c:axId val="75309440"/>
        <c:axId val="75310976"/>
      </c:barChart>
      <c:catAx>
        <c:axId val="75309440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5310976"/>
        <c:crosses val="autoZero"/>
        <c:auto val="1"/>
        <c:lblAlgn val="ctr"/>
        <c:lblOffset val="100"/>
      </c:catAx>
      <c:valAx>
        <c:axId val="75310976"/>
        <c:scaling>
          <c:orientation val="minMax"/>
        </c:scaling>
        <c:axPos val="l"/>
        <c:majorGridlines/>
        <c:numFmt formatCode="0" sourceLinked="1"/>
        <c:tickLblPos val="nextTo"/>
        <c:crossAx val="75309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170638787208451"/>
          <c:y val="0.85210125400991565"/>
          <c:w val="0.27491568570651082"/>
          <c:h val="0.13727897346165063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6.3779060950714492E-2"/>
          <c:y val="4.699477665465928E-2"/>
          <c:w val="0.51085867599883361"/>
          <c:h val="0.81552012147810804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заочне'!$B$192</c:f>
              <c:strCache>
                <c:ptCount val="1"/>
                <c:pt idx="0">
                  <c:v>Успішність %  (2013/2014)</c:v>
                </c:pt>
              </c:strCache>
            </c:strRef>
          </c:tx>
          <c:dLbls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val>
            <c:numRef>
              <c:f>'Діаграми заочне'!$B$193</c:f>
              <c:numCache>
                <c:formatCode>0.0</c:formatCode>
                <c:ptCount val="1"/>
                <c:pt idx="0">
                  <c:v>89.3</c:v>
                </c:pt>
              </c:numCache>
            </c:numRef>
          </c:val>
        </c:ser>
        <c:ser>
          <c:idx val="1"/>
          <c:order val="1"/>
          <c:tx>
            <c:strRef>
              <c:f>'Діаграми заочне'!$C$192</c:f>
              <c:strCache>
                <c:ptCount val="1"/>
                <c:pt idx="0">
                  <c:v>Успішність %  (2014/2015)</c:v>
                </c:pt>
              </c:strCache>
            </c:strRef>
          </c:tx>
          <c:dLbls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val>
            <c:numRef>
              <c:f>'Діаграми заочне'!$C$193</c:f>
              <c:numCache>
                <c:formatCode>0.0</c:formatCode>
                <c:ptCount val="1"/>
                <c:pt idx="0">
                  <c:v>87.8</c:v>
                </c:pt>
              </c:numCache>
            </c:numRef>
          </c:val>
        </c:ser>
        <c:axId val="75344512"/>
        <c:axId val="75358592"/>
      </c:barChart>
      <c:catAx>
        <c:axId val="75344512"/>
        <c:scaling>
          <c:orientation val="minMax"/>
        </c:scaling>
        <c:axPos val="b"/>
        <c:tickLblPos val="nextTo"/>
        <c:crossAx val="75358592"/>
        <c:crosses val="autoZero"/>
        <c:auto val="1"/>
        <c:lblAlgn val="ctr"/>
        <c:lblOffset val="100"/>
      </c:catAx>
      <c:valAx>
        <c:axId val="75358592"/>
        <c:scaling>
          <c:orientation val="minMax"/>
        </c:scaling>
        <c:axPos val="l"/>
        <c:majorGridlines/>
        <c:numFmt formatCode="0.0" sourceLinked="1"/>
        <c:tickLblPos val="nextTo"/>
        <c:crossAx val="75344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74884806066013"/>
          <c:y val="0.50299578727224659"/>
          <c:w val="0.18684374453193398"/>
          <c:h val="0.16020294200331633"/>
        </c:manualLayout>
      </c:layout>
      <c:txPr>
        <a:bodyPr/>
        <a:lstStyle/>
        <a:p>
          <a:pPr rtl="0">
            <a:defRPr/>
          </a:pPr>
          <a:endParaRPr lang="ru-RU"/>
        </a:p>
      </c:txPr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1256123348953853E-2"/>
          <c:y val="5.1400554097404488E-2"/>
          <c:w val="0.48626545029888885"/>
          <c:h val="0.79822506561679785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заочне'!$B$212</c:f>
              <c:strCache>
                <c:ptCount val="1"/>
                <c:pt idx="0">
                  <c:v>Якість %  (2013/2014)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val>
            <c:numRef>
              <c:f>'Діаграми заочне'!$B$213</c:f>
              <c:numCache>
                <c:formatCode>0.0</c:formatCode>
                <c:ptCount val="1"/>
                <c:pt idx="0">
                  <c:v>10.9</c:v>
                </c:pt>
              </c:numCache>
            </c:numRef>
          </c:val>
        </c:ser>
        <c:ser>
          <c:idx val="1"/>
          <c:order val="1"/>
          <c:tx>
            <c:strRef>
              <c:f>'Діаграми заочне'!$C$212</c:f>
              <c:strCache>
                <c:ptCount val="1"/>
                <c:pt idx="0">
                  <c:v>Якість %  (2014/2015)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val>
            <c:numRef>
              <c:f>'Діаграми заочне'!$C$213</c:f>
              <c:numCache>
                <c:formatCode>0.0</c:formatCode>
                <c:ptCount val="1"/>
                <c:pt idx="0">
                  <c:v>11.9</c:v>
                </c:pt>
              </c:numCache>
            </c:numRef>
          </c:val>
        </c:ser>
        <c:axId val="75252864"/>
        <c:axId val="75254400"/>
      </c:barChart>
      <c:catAx>
        <c:axId val="75252864"/>
        <c:scaling>
          <c:orientation val="minMax"/>
        </c:scaling>
        <c:axPos val="b"/>
        <c:tickLblPos val="nextTo"/>
        <c:crossAx val="75254400"/>
        <c:crosses val="autoZero"/>
        <c:auto val="1"/>
        <c:lblAlgn val="ctr"/>
        <c:lblOffset val="100"/>
      </c:catAx>
      <c:valAx>
        <c:axId val="75254400"/>
        <c:scaling>
          <c:orientation val="minMax"/>
        </c:scaling>
        <c:axPos val="l"/>
        <c:majorGridlines/>
        <c:numFmt formatCode="0.0" sourceLinked="1"/>
        <c:tickLblPos val="nextTo"/>
        <c:crossAx val="75252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090741961219776"/>
          <c:y val="0.43017169728783988"/>
          <c:w val="0.20216518089423882"/>
          <c:h val="0.16743438320210013"/>
        </c:manualLayout>
      </c:layout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2793322790946888E-2"/>
          <c:y val="1.6112263194823419E-2"/>
          <c:w val="0.92725589322146384"/>
          <c:h val="0.58536815571320622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денне'!$B$86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денне'!$A$87:$A$109</c:f>
              <c:strCache>
                <c:ptCount val="23"/>
                <c:pt idx="0">
                  <c:v>ЛННЦ</c:v>
                </c:pt>
                <c:pt idx="1">
                  <c:v>Біологічний</c:v>
                </c:pt>
                <c:pt idx="2">
                  <c:v>Суспільних наук</c:v>
                </c:pt>
                <c:pt idx="3">
                  <c:v>Хімічний</c:v>
                </c:pt>
                <c:pt idx="4">
                  <c:v>Здоров’я людини</c:v>
                </c:pt>
                <c:pt idx="5">
                  <c:v>Фізичний</c:v>
                </c:pt>
                <c:pt idx="6">
                  <c:v>Стоматологічний</c:v>
                </c:pt>
                <c:pt idx="7">
                  <c:v>Історичний</c:v>
                </c:pt>
                <c:pt idx="8">
                  <c:v>Гуманітарно-природничий</c:v>
                </c:pt>
                <c:pt idx="9">
                  <c:v>Географічний</c:v>
                </c:pt>
                <c:pt idx="10">
                  <c:v>Медичний</c:v>
                </c:pt>
                <c:pt idx="11">
                  <c:v>Іноземної філології</c:v>
                </c:pt>
                <c:pt idx="12">
                  <c:v>Філологічний</c:v>
                </c:pt>
                <c:pt idx="13">
                  <c:v>Міжнародних відносин</c:v>
                </c:pt>
                <c:pt idx="14">
                  <c:v>Математичний</c:v>
                </c:pt>
                <c:pt idx="15">
                  <c:v>Інженерно-технічний</c:v>
                </c:pt>
                <c:pt idx="16">
                  <c:v>Туризму та міжнародних комунікацій</c:v>
                </c:pt>
                <c:pt idx="17">
                  <c:v>Економічний</c:v>
                </c:pt>
                <c:pt idx="18">
                  <c:v>ПГК</c:v>
                </c:pt>
                <c:pt idx="19">
                  <c:v>Юридичний</c:v>
                </c:pt>
                <c:pt idx="20">
                  <c:v>Міжн.політики, МтаБ</c:v>
                </c:pt>
                <c:pt idx="21">
                  <c:v>Інформаційних технологій</c:v>
                </c:pt>
                <c:pt idx="22">
                  <c:v>Всього по ун-ту</c:v>
                </c:pt>
              </c:strCache>
            </c:strRef>
          </c:cat>
          <c:val>
            <c:numRef>
              <c:f>'Діаграми денне'!$B$87:$B$109</c:f>
              <c:numCache>
                <c:formatCode>0.0</c:formatCode>
                <c:ptCount val="23"/>
              </c:numCache>
            </c:numRef>
          </c:val>
        </c:ser>
        <c:ser>
          <c:idx val="1"/>
          <c:order val="1"/>
          <c:tx>
            <c:strRef>
              <c:f>'Діаграми денне'!$C$86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денне'!$A$87:$A$109</c:f>
              <c:strCache>
                <c:ptCount val="23"/>
                <c:pt idx="0">
                  <c:v>ЛННЦ</c:v>
                </c:pt>
                <c:pt idx="1">
                  <c:v>Біологічний</c:v>
                </c:pt>
                <c:pt idx="2">
                  <c:v>Суспільних наук</c:v>
                </c:pt>
                <c:pt idx="3">
                  <c:v>Хімічний</c:v>
                </c:pt>
                <c:pt idx="4">
                  <c:v>Здоров’я людини</c:v>
                </c:pt>
                <c:pt idx="5">
                  <c:v>Фізичний</c:v>
                </c:pt>
                <c:pt idx="6">
                  <c:v>Стоматологічний</c:v>
                </c:pt>
                <c:pt idx="7">
                  <c:v>Історичний</c:v>
                </c:pt>
                <c:pt idx="8">
                  <c:v>Гуманітарно-природничий</c:v>
                </c:pt>
                <c:pt idx="9">
                  <c:v>Географічний</c:v>
                </c:pt>
                <c:pt idx="10">
                  <c:v>Медичний</c:v>
                </c:pt>
                <c:pt idx="11">
                  <c:v>Іноземної філології</c:v>
                </c:pt>
                <c:pt idx="12">
                  <c:v>Філологічний</c:v>
                </c:pt>
                <c:pt idx="13">
                  <c:v>Міжнародних відносин</c:v>
                </c:pt>
                <c:pt idx="14">
                  <c:v>Математичний</c:v>
                </c:pt>
                <c:pt idx="15">
                  <c:v>Інженерно-технічний</c:v>
                </c:pt>
                <c:pt idx="16">
                  <c:v>Туризму та міжнародних комунікацій</c:v>
                </c:pt>
                <c:pt idx="17">
                  <c:v>Економічний</c:v>
                </c:pt>
                <c:pt idx="18">
                  <c:v>ПГК</c:v>
                </c:pt>
                <c:pt idx="19">
                  <c:v>Юридичний</c:v>
                </c:pt>
                <c:pt idx="20">
                  <c:v>Міжн.політики, МтаБ</c:v>
                </c:pt>
                <c:pt idx="21">
                  <c:v>Інформаційних технологій</c:v>
                </c:pt>
                <c:pt idx="22">
                  <c:v>Всього по ун-ту</c:v>
                </c:pt>
              </c:strCache>
            </c:strRef>
          </c:cat>
          <c:val>
            <c:numRef>
              <c:f>'Діаграми денне'!$C$87:$C$109</c:f>
              <c:numCache>
                <c:formatCode>0.0</c:formatCode>
                <c:ptCount val="23"/>
              </c:numCache>
            </c:numRef>
          </c:val>
        </c:ser>
        <c:axId val="74490240"/>
        <c:axId val="74491776"/>
      </c:barChart>
      <c:catAx>
        <c:axId val="74490240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4491776"/>
        <c:crosses val="autoZero"/>
        <c:auto val="1"/>
        <c:lblAlgn val="ctr"/>
        <c:lblOffset val="100"/>
      </c:catAx>
      <c:valAx>
        <c:axId val="74491776"/>
        <c:scaling>
          <c:orientation val="minMax"/>
        </c:scaling>
        <c:delete val="1"/>
        <c:axPos val="l"/>
        <c:majorGridlines/>
        <c:numFmt formatCode="0.0" sourceLinked="1"/>
        <c:tickLblPos val="none"/>
        <c:crossAx val="74490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570304882545259"/>
          <c:y val="0.87469847457186989"/>
          <c:w val="0.1018099584586266"/>
          <c:h val="9.5487331410306381E-2"/>
        </c:manualLayout>
      </c:layout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482953231882449E-2"/>
          <c:y val="3.0459587613276818E-2"/>
          <c:w val="0.92755742319774759"/>
          <c:h val="0.56915826879664588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денне'!$B$114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денне'!$A$115:$A$136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Гуманітарно-природничий</c:v>
                </c:pt>
                <c:pt idx="3">
                  <c:v>Економічний</c:v>
                </c:pt>
                <c:pt idx="4">
                  <c:v>Здоров’я людини</c:v>
                </c:pt>
                <c:pt idx="5">
                  <c:v>Іноземної філології</c:v>
                </c:pt>
                <c:pt idx="6">
                  <c:v>Історичний</c:v>
                </c:pt>
                <c:pt idx="7">
                  <c:v>Математичний</c:v>
                </c:pt>
                <c:pt idx="8">
                  <c:v>Міжнародних відносин</c:v>
                </c:pt>
                <c:pt idx="9">
                  <c:v>Суспільних наук</c:v>
                </c:pt>
                <c:pt idx="10">
                  <c:v>Туризму та міжнародних комунікацій</c:v>
                </c:pt>
                <c:pt idx="11">
                  <c:v>Філологічний</c:v>
                </c:pt>
                <c:pt idx="12">
                  <c:v>Хімічний</c:v>
                </c:pt>
                <c:pt idx="13">
                  <c:v>Фізичний</c:v>
                </c:pt>
                <c:pt idx="14">
                  <c:v>Юридичний</c:v>
                </c:pt>
                <c:pt idx="15">
                  <c:v>Інформаційних технологій</c:v>
                </c:pt>
                <c:pt idx="16">
                  <c:v>Інженерно-технічний</c:v>
                </c:pt>
                <c:pt idx="17">
                  <c:v>Міжн.політики, МтаБ</c:v>
                </c:pt>
                <c:pt idx="18">
                  <c:v>Медичний</c:v>
                </c:pt>
                <c:pt idx="19">
                  <c:v>Стоматологічний</c:v>
                </c:pt>
                <c:pt idx="20">
                  <c:v>ЛННЦ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денне'!$B$115:$B$136</c:f>
              <c:numCache>
                <c:formatCode>0.0</c:formatCode>
                <c:ptCount val="22"/>
              </c:numCache>
            </c:numRef>
          </c:val>
        </c:ser>
        <c:ser>
          <c:idx val="1"/>
          <c:order val="1"/>
          <c:tx>
            <c:strRef>
              <c:f>'Діаграми денне'!$C$114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денне'!$A$115:$A$136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Гуманітарно-природничий</c:v>
                </c:pt>
                <c:pt idx="3">
                  <c:v>Економічний</c:v>
                </c:pt>
                <c:pt idx="4">
                  <c:v>Здоров’я людини</c:v>
                </c:pt>
                <c:pt idx="5">
                  <c:v>Іноземної філології</c:v>
                </c:pt>
                <c:pt idx="6">
                  <c:v>Історичний</c:v>
                </c:pt>
                <c:pt idx="7">
                  <c:v>Математичний</c:v>
                </c:pt>
                <c:pt idx="8">
                  <c:v>Міжнародних відносин</c:v>
                </c:pt>
                <c:pt idx="9">
                  <c:v>Суспільних наук</c:v>
                </c:pt>
                <c:pt idx="10">
                  <c:v>Туризму та міжнародних комунікацій</c:v>
                </c:pt>
                <c:pt idx="11">
                  <c:v>Філологічний</c:v>
                </c:pt>
                <c:pt idx="12">
                  <c:v>Хімічний</c:v>
                </c:pt>
                <c:pt idx="13">
                  <c:v>Фізичний</c:v>
                </c:pt>
                <c:pt idx="14">
                  <c:v>Юридичний</c:v>
                </c:pt>
                <c:pt idx="15">
                  <c:v>Інформаційних технологій</c:v>
                </c:pt>
                <c:pt idx="16">
                  <c:v>Інженерно-технічний</c:v>
                </c:pt>
                <c:pt idx="17">
                  <c:v>Міжн.політики, МтаБ</c:v>
                </c:pt>
                <c:pt idx="18">
                  <c:v>Медичний</c:v>
                </c:pt>
                <c:pt idx="19">
                  <c:v>Стоматологічний</c:v>
                </c:pt>
                <c:pt idx="20">
                  <c:v>ЛННЦ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денне'!$C$115:$C$136</c:f>
              <c:numCache>
                <c:formatCode>0.0</c:formatCode>
                <c:ptCount val="22"/>
              </c:numCache>
            </c:numRef>
          </c:val>
        </c:ser>
        <c:axId val="74582656"/>
        <c:axId val="74600832"/>
      </c:barChart>
      <c:catAx>
        <c:axId val="74582656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4600832"/>
        <c:crosses val="autoZero"/>
        <c:auto val="1"/>
        <c:lblAlgn val="ctr"/>
        <c:lblOffset val="100"/>
      </c:catAx>
      <c:valAx>
        <c:axId val="74600832"/>
        <c:scaling>
          <c:orientation val="minMax"/>
        </c:scaling>
        <c:delete val="1"/>
        <c:axPos val="l"/>
        <c:majorGridlines/>
        <c:numFmt formatCode="0" sourceLinked="0"/>
        <c:tickLblPos val="none"/>
        <c:crossAx val="74582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032189629146163"/>
          <c:y val="0.88111683570417898"/>
          <c:w val="0.10138794826812451"/>
          <c:h val="9.9220375230874333E-2"/>
        </c:manualLayout>
      </c:layout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2869641294932E-2"/>
          <c:y val="4.0557149534390387E-2"/>
          <c:w val="0.93134667541557492"/>
          <c:h val="0.426331283931975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денне'!$B$141</c:f>
              <c:strCache>
                <c:ptCount val="1"/>
                <c:pt idx="0">
                  <c:v>Успішність % 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денне'!$A$142:$A$161</c:f>
              <c:strCache>
                <c:ptCount val="20"/>
                <c:pt idx="0">
                  <c:v>Біологічний</c:v>
                </c:pt>
                <c:pt idx="1">
                  <c:v>Географічний</c:v>
                </c:pt>
                <c:pt idx="2">
                  <c:v>Гуманітарно-природничий</c:v>
                </c:pt>
                <c:pt idx="3">
                  <c:v>Економічний</c:v>
                </c:pt>
                <c:pt idx="4">
                  <c:v>Інформаційних технологій</c:v>
                </c:pt>
                <c:pt idx="5">
                  <c:v>Історичний</c:v>
                </c:pt>
                <c:pt idx="6">
                  <c:v>ЛННЦ</c:v>
                </c:pt>
                <c:pt idx="7">
                  <c:v>Стоматологічний</c:v>
                </c:pt>
                <c:pt idx="8">
                  <c:v>Суспільних наук</c:v>
                </c:pt>
                <c:pt idx="9">
                  <c:v>Юридичний</c:v>
                </c:pt>
                <c:pt idx="10">
                  <c:v>Медичний</c:v>
                </c:pt>
                <c:pt idx="11">
                  <c:v>Інженерно-технічний</c:v>
                </c:pt>
                <c:pt idx="12">
                  <c:v>Туризму та міжнародних комунікацій</c:v>
                </c:pt>
                <c:pt idx="13">
                  <c:v>Міжн.політики, МтаБ</c:v>
                </c:pt>
                <c:pt idx="18">
                  <c:v>Здоров’я людини</c:v>
                </c:pt>
                <c:pt idx="19">
                  <c:v>Всього по ун-ту</c:v>
                </c:pt>
              </c:strCache>
            </c:strRef>
          </c:cat>
          <c:val>
            <c:numRef>
              <c:f>'Діаграми денне'!$B$142:$B$161</c:f>
              <c:numCache>
                <c:formatCode>0.0</c:formatCode>
                <c:ptCount val="20"/>
              </c:numCache>
            </c:numRef>
          </c:val>
        </c:ser>
        <c:ser>
          <c:idx val="1"/>
          <c:order val="1"/>
          <c:tx>
            <c:strRef>
              <c:f>'Діаграми денне'!$C$141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денне'!$A$142:$A$161</c:f>
              <c:strCache>
                <c:ptCount val="20"/>
                <c:pt idx="0">
                  <c:v>Біологічний</c:v>
                </c:pt>
                <c:pt idx="1">
                  <c:v>Географічний</c:v>
                </c:pt>
                <c:pt idx="2">
                  <c:v>Гуманітарно-природничий</c:v>
                </c:pt>
                <c:pt idx="3">
                  <c:v>Економічний</c:v>
                </c:pt>
                <c:pt idx="4">
                  <c:v>Інформаційних технологій</c:v>
                </c:pt>
                <c:pt idx="5">
                  <c:v>Історичний</c:v>
                </c:pt>
                <c:pt idx="6">
                  <c:v>ЛННЦ</c:v>
                </c:pt>
                <c:pt idx="7">
                  <c:v>Стоматологічний</c:v>
                </c:pt>
                <c:pt idx="8">
                  <c:v>Суспільних наук</c:v>
                </c:pt>
                <c:pt idx="9">
                  <c:v>Юридичний</c:v>
                </c:pt>
                <c:pt idx="10">
                  <c:v>Медичний</c:v>
                </c:pt>
                <c:pt idx="11">
                  <c:v>Інженерно-технічний</c:v>
                </c:pt>
                <c:pt idx="12">
                  <c:v>Туризму та міжнародних комунікацій</c:v>
                </c:pt>
                <c:pt idx="13">
                  <c:v>Міжн.політики, МтаБ</c:v>
                </c:pt>
                <c:pt idx="18">
                  <c:v>Здоров’я людини</c:v>
                </c:pt>
                <c:pt idx="19">
                  <c:v>Всього по ун-ту</c:v>
                </c:pt>
              </c:strCache>
            </c:strRef>
          </c:cat>
          <c:val>
            <c:numRef>
              <c:f>'Діаграми денне'!$C$142:$C$161</c:f>
              <c:numCache>
                <c:formatCode>0.0</c:formatCode>
                <c:ptCount val="20"/>
              </c:numCache>
            </c:numRef>
          </c:val>
        </c:ser>
        <c:axId val="74629504"/>
        <c:axId val="74631040"/>
      </c:barChart>
      <c:catAx>
        <c:axId val="74629504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4631040"/>
        <c:crosses val="autoZero"/>
        <c:auto val="1"/>
        <c:lblAlgn val="ctr"/>
        <c:lblOffset val="100"/>
      </c:catAx>
      <c:valAx>
        <c:axId val="74631040"/>
        <c:scaling>
          <c:orientation val="minMax"/>
        </c:scaling>
        <c:delete val="1"/>
        <c:axPos val="l"/>
        <c:majorGridlines/>
        <c:numFmt formatCode="0.0" sourceLinked="0"/>
        <c:tickLblPos val="none"/>
        <c:crossAx val="74629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836176727909022"/>
          <c:y val="0.83942300363139688"/>
          <c:w val="0.10191601049868766"/>
          <c:h val="0.12085486133842181"/>
        </c:manualLayout>
      </c:layout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482953231882449E-2"/>
          <c:y val="5.1400554097404488E-2"/>
          <c:w val="0.83534326084887223"/>
          <c:h val="0.79822506561679785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денне'!$B$207</c:f>
              <c:strCache>
                <c:ptCount val="1"/>
                <c:pt idx="0">
                  <c:v>Успішність %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денне'!$A$208:$A$214</c:f>
              <c:strCache>
                <c:ptCount val="7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Спеціалісти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'Діаграми денне'!$B$208:$B$214</c:f>
              <c:numCache>
                <c:formatCode>0.0</c:formatCode>
                <c:ptCount val="7"/>
              </c:numCache>
            </c:numRef>
          </c:val>
        </c:ser>
        <c:ser>
          <c:idx val="1"/>
          <c:order val="1"/>
          <c:tx>
            <c:strRef>
              <c:f>'Діаграми денне'!$C$207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денне'!$A$208:$A$214</c:f>
              <c:strCache>
                <c:ptCount val="7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Спеціалісти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'Діаграми денне'!$C$208:$C$214</c:f>
              <c:numCache>
                <c:formatCode>0.0</c:formatCode>
                <c:ptCount val="7"/>
              </c:numCache>
            </c:numRef>
          </c:val>
        </c:ser>
        <c:axId val="74680960"/>
        <c:axId val="74686848"/>
      </c:barChart>
      <c:catAx>
        <c:axId val="74680960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4686848"/>
        <c:crosses val="autoZero"/>
        <c:auto val="1"/>
        <c:lblAlgn val="ctr"/>
        <c:lblOffset val="100"/>
      </c:catAx>
      <c:valAx>
        <c:axId val="74686848"/>
        <c:scaling>
          <c:orientation val="minMax"/>
        </c:scaling>
        <c:delete val="1"/>
        <c:axPos val="l"/>
        <c:majorGridlines/>
        <c:numFmt formatCode="0.0" sourceLinked="1"/>
        <c:tickLblPos val="none"/>
        <c:crossAx val="74680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44452150734888"/>
          <c:y val="0.7866531787693205"/>
          <c:w val="9.8265323052235454E-2"/>
          <c:h val="0.14394358914091024"/>
        </c:manualLayout>
      </c:layout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3827264880480584E-2"/>
          <c:y val="3.0776215343144491E-2"/>
          <c:w val="0.88211676560563945"/>
          <c:h val="0.57609726019174834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денне'!$B$268</c:f>
              <c:strCache>
                <c:ptCount val="1"/>
                <c:pt idx="0">
                  <c:v>відраховані за результатами сесії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денне'!$A$269:$A$291</c:f>
              <c:strCache>
                <c:ptCount val="23"/>
                <c:pt idx="0">
                  <c:v>Біологічний</c:v>
                </c:pt>
                <c:pt idx="1">
                  <c:v>Географічний</c:v>
                </c:pt>
                <c:pt idx="2">
                  <c:v>Гуманітарно-природничий</c:v>
                </c:pt>
                <c:pt idx="3">
                  <c:v>Економічний</c:v>
                </c:pt>
                <c:pt idx="4">
                  <c:v>Здоров’я людини</c:v>
                </c:pt>
                <c:pt idx="5">
                  <c:v>Інженерно-технічний</c:v>
                </c:pt>
                <c:pt idx="6">
                  <c:v>Іноземної філології</c:v>
                </c:pt>
                <c:pt idx="7">
                  <c:v>Інформаційних технологій</c:v>
                </c:pt>
                <c:pt idx="8">
                  <c:v>Історичний</c:v>
                </c:pt>
                <c:pt idx="9">
                  <c:v>ЛННЦ</c:v>
                </c:pt>
                <c:pt idx="10">
                  <c:v>Математичний</c:v>
                </c:pt>
                <c:pt idx="11">
                  <c:v>Медичний</c:v>
                </c:pt>
                <c:pt idx="12">
                  <c:v>Міжн.політики, МтаБ</c:v>
                </c:pt>
                <c:pt idx="13">
                  <c:v>Міжнародних відносин</c:v>
                </c:pt>
                <c:pt idx="14">
                  <c:v>ПГК</c:v>
                </c:pt>
                <c:pt idx="15">
                  <c:v>Стоматологічний</c:v>
                </c:pt>
                <c:pt idx="16">
                  <c:v>Суспільних наук</c:v>
                </c:pt>
                <c:pt idx="17">
                  <c:v>Туризму та міжнародних комунікацій</c:v>
                </c:pt>
                <c:pt idx="18">
                  <c:v>Фізичний</c:v>
                </c:pt>
                <c:pt idx="19">
                  <c:v>Філологічний</c:v>
                </c:pt>
                <c:pt idx="20">
                  <c:v>Хімічний</c:v>
                </c:pt>
                <c:pt idx="21">
                  <c:v>Юридичний</c:v>
                </c:pt>
                <c:pt idx="22">
                  <c:v>Всього по ун-ту</c:v>
                </c:pt>
              </c:strCache>
            </c:strRef>
          </c:cat>
          <c:val>
            <c:numRef>
              <c:f>'Діаграми денне'!$B$269:$B$291</c:f>
              <c:numCache>
                <c:formatCode>0</c:formatCode>
                <c:ptCount val="23"/>
                <c:pt idx="0">
                  <c:v>11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5">
                  <c:v>29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10">
                  <c:v>2</c:v>
                </c:pt>
                <c:pt idx="11">
                  <c:v>16</c:v>
                </c:pt>
                <c:pt idx="12">
                  <c:v>4</c:v>
                </c:pt>
                <c:pt idx="14">
                  <c:v>14</c:v>
                </c:pt>
                <c:pt idx="15">
                  <c:v>9</c:v>
                </c:pt>
                <c:pt idx="16">
                  <c:v>10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1</c:v>
                </c:pt>
                <c:pt idx="21">
                  <c:v>2</c:v>
                </c:pt>
                <c:pt idx="22">
                  <c:v>141</c:v>
                </c:pt>
              </c:numCache>
            </c:numRef>
          </c:val>
        </c:ser>
        <c:ser>
          <c:idx val="1"/>
          <c:order val="1"/>
          <c:tx>
            <c:strRef>
              <c:f>'Діаграми денне'!$C$268</c:f>
              <c:strCache>
                <c:ptCount val="1"/>
                <c:pt idx="0">
                  <c:v>Переведені на наступний курс з однією академзаборгованістю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денне'!$A$269:$A$291</c:f>
              <c:strCache>
                <c:ptCount val="23"/>
                <c:pt idx="0">
                  <c:v>Біологічний</c:v>
                </c:pt>
                <c:pt idx="1">
                  <c:v>Географічний</c:v>
                </c:pt>
                <c:pt idx="2">
                  <c:v>Гуманітарно-природничий</c:v>
                </c:pt>
                <c:pt idx="3">
                  <c:v>Економічний</c:v>
                </c:pt>
                <c:pt idx="4">
                  <c:v>Здоров’я людини</c:v>
                </c:pt>
                <c:pt idx="5">
                  <c:v>Інженерно-технічний</c:v>
                </c:pt>
                <c:pt idx="6">
                  <c:v>Іноземної філології</c:v>
                </c:pt>
                <c:pt idx="7">
                  <c:v>Інформаційних технологій</c:v>
                </c:pt>
                <c:pt idx="8">
                  <c:v>Історичний</c:v>
                </c:pt>
                <c:pt idx="9">
                  <c:v>ЛННЦ</c:v>
                </c:pt>
                <c:pt idx="10">
                  <c:v>Математичний</c:v>
                </c:pt>
                <c:pt idx="11">
                  <c:v>Медичний</c:v>
                </c:pt>
                <c:pt idx="12">
                  <c:v>Міжн.політики, МтаБ</c:v>
                </c:pt>
                <c:pt idx="13">
                  <c:v>Міжнародних відносин</c:v>
                </c:pt>
                <c:pt idx="14">
                  <c:v>ПГК</c:v>
                </c:pt>
                <c:pt idx="15">
                  <c:v>Стоматологічний</c:v>
                </c:pt>
                <c:pt idx="16">
                  <c:v>Суспільних наук</c:v>
                </c:pt>
                <c:pt idx="17">
                  <c:v>Туризму та міжнародних комунікацій</c:v>
                </c:pt>
                <c:pt idx="18">
                  <c:v>Фізичний</c:v>
                </c:pt>
                <c:pt idx="19">
                  <c:v>Філологічний</c:v>
                </c:pt>
                <c:pt idx="20">
                  <c:v>Хімічний</c:v>
                </c:pt>
                <c:pt idx="21">
                  <c:v>Юридичний</c:v>
                </c:pt>
                <c:pt idx="22">
                  <c:v>Всього по ун-ту</c:v>
                </c:pt>
              </c:strCache>
            </c:strRef>
          </c:cat>
          <c:val>
            <c:numRef>
              <c:f>'Діаграми денне'!$C$269:$C$291</c:f>
              <c:numCache>
                <c:formatCode>0</c:formatCode>
                <c:ptCount val="23"/>
                <c:pt idx="2">
                  <c:v>5</c:v>
                </c:pt>
                <c:pt idx="3">
                  <c:v>16</c:v>
                </c:pt>
                <c:pt idx="6">
                  <c:v>12</c:v>
                </c:pt>
                <c:pt idx="11">
                  <c:v>24</c:v>
                </c:pt>
                <c:pt idx="12">
                  <c:v>4</c:v>
                </c:pt>
                <c:pt idx="13">
                  <c:v>7</c:v>
                </c:pt>
                <c:pt idx="15">
                  <c:v>18</c:v>
                </c:pt>
                <c:pt idx="16">
                  <c:v>19</c:v>
                </c:pt>
                <c:pt idx="17">
                  <c:v>10</c:v>
                </c:pt>
                <c:pt idx="18">
                  <c:v>16</c:v>
                </c:pt>
                <c:pt idx="19">
                  <c:v>42</c:v>
                </c:pt>
                <c:pt idx="20">
                  <c:v>1</c:v>
                </c:pt>
                <c:pt idx="21">
                  <c:v>25</c:v>
                </c:pt>
                <c:pt idx="22">
                  <c:v>199</c:v>
                </c:pt>
              </c:numCache>
            </c:numRef>
          </c:val>
        </c:ser>
        <c:axId val="74782592"/>
        <c:axId val="74784128"/>
      </c:barChart>
      <c:catAx>
        <c:axId val="74782592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4784128"/>
        <c:crosses val="autoZero"/>
        <c:auto val="1"/>
        <c:lblAlgn val="ctr"/>
        <c:lblOffset val="100"/>
      </c:catAx>
      <c:valAx>
        <c:axId val="74784128"/>
        <c:scaling>
          <c:orientation val="minMax"/>
        </c:scaling>
        <c:axPos val="l"/>
        <c:majorGridlines/>
        <c:numFmt formatCode="0" sourceLinked="1"/>
        <c:tickLblPos val="nextTo"/>
        <c:crossAx val="74782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62646867128185"/>
          <c:y val="0.82663654569166356"/>
          <c:w val="0.27583822156458632"/>
          <c:h val="0.16723951086155811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'Діаграми денне'!$B$298</c:f>
              <c:strCache>
                <c:ptCount val="1"/>
                <c:pt idx="0">
                  <c:v>Кількість студентів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cat>
            <c:strRef>
              <c:f>'Діаграми денне'!$A$299:$A$321</c:f>
              <c:strCache>
                <c:ptCount val="23"/>
                <c:pt idx="0">
                  <c:v>Філологічний</c:v>
                </c:pt>
                <c:pt idx="1">
                  <c:v>Географічний</c:v>
                </c:pt>
                <c:pt idx="2">
                  <c:v>Біологічний</c:v>
                </c:pt>
                <c:pt idx="3">
                  <c:v>Гуманітарно-природничий</c:v>
                </c:pt>
                <c:pt idx="4">
                  <c:v>Економічний</c:v>
                </c:pt>
                <c:pt idx="5">
                  <c:v>Медичний</c:v>
                </c:pt>
                <c:pt idx="6">
                  <c:v>Здоров’я людини</c:v>
                </c:pt>
                <c:pt idx="7">
                  <c:v>Інженерно-технічний</c:v>
                </c:pt>
                <c:pt idx="8">
                  <c:v>Іноземної філології</c:v>
                </c:pt>
                <c:pt idx="9">
                  <c:v>Інформаційних технологій</c:v>
                </c:pt>
                <c:pt idx="10">
                  <c:v>Історичний</c:v>
                </c:pt>
                <c:pt idx="11">
                  <c:v>ЛННЦ</c:v>
                </c:pt>
                <c:pt idx="12">
                  <c:v>Математичний</c:v>
                </c:pt>
                <c:pt idx="13">
                  <c:v>Міжн.політики, МтаБ</c:v>
                </c:pt>
                <c:pt idx="14">
                  <c:v>Міжнародних відносин</c:v>
                </c:pt>
                <c:pt idx="15">
                  <c:v>ПГК</c:v>
                </c:pt>
                <c:pt idx="16">
                  <c:v>Стоматологічний</c:v>
                </c:pt>
                <c:pt idx="17">
                  <c:v>Суспільних наук</c:v>
                </c:pt>
                <c:pt idx="18">
                  <c:v>Туризму та міжнародних комунікацій</c:v>
                </c:pt>
                <c:pt idx="19">
                  <c:v>Фізичний</c:v>
                </c:pt>
                <c:pt idx="20">
                  <c:v>Хімічний</c:v>
                </c:pt>
                <c:pt idx="21">
                  <c:v>Юридичний</c:v>
                </c:pt>
                <c:pt idx="22">
                  <c:v>Всього по ун-ту</c:v>
                </c:pt>
              </c:strCache>
            </c:strRef>
          </c:cat>
          <c:val>
            <c:numRef>
              <c:f>'Діаграми денне'!$B$299:$B$321</c:f>
              <c:numCache>
                <c:formatCode>0</c:formatCode>
                <c:ptCount val="23"/>
                <c:pt idx="0">
                  <c:v>6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22">
                  <c:v>15</c:v>
                </c:pt>
              </c:numCache>
            </c:numRef>
          </c:val>
        </c:ser>
        <c:axId val="74828032"/>
        <c:axId val="74711040"/>
      </c:barChart>
      <c:catAx>
        <c:axId val="74828032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74711040"/>
        <c:crosses val="autoZero"/>
        <c:auto val="1"/>
        <c:lblAlgn val="ctr"/>
        <c:lblOffset val="100"/>
      </c:catAx>
      <c:valAx>
        <c:axId val="74711040"/>
        <c:scaling>
          <c:orientation val="minMax"/>
        </c:scaling>
        <c:axPos val="l"/>
        <c:majorGridlines/>
        <c:numFmt formatCode="0" sourceLinked="1"/>
        <c:tickLblPos val="nextTo"/>
        <c:crossAx val="74828032"/>
        <c:crosses val="autoZero"/>
        <c:crossBetween val="between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2236351706036745"/>
          <c:y val="5.6030183727034118E-2"/>
          <c:w val="0.45212170037819571"/>
          <c:h val="0.77044728783902061"/>
        </c:manualLayout>
      </c:layout>
      <c:barChart>
        <c:barDir val="col"/>
        <c:grouping val="clustered"/>
        <c:ser>
          <c:idx val="0"/>
          <c:order val="0"/>
          <c:tx>
            <c:strRef>
              <c:f>'Діаграми денне'!$B$228</c:f>
              <c:strCache>
                <c:ptCount val="1"/>
                <c:pt idx="0">
                  <c:v>Успішність %  (2013/2014)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val>
            <c:numRef>
              <c:f>'Діаграми денне'!$B$229</c:f>
              <c:numCache>
                <c:formatCode>0.0</c:formatCode>
                <c:ptCount val="1"/>
                <c:pt idx="0">
                  <c:v>97.3</c:v>
                </c:pt>
              </c:numCache>
            </c:numRef>
          </c:val>
        </c:ser>
        <c:ser>
          <c:idx val="1"/>
          <c:order val="1"/>
          <c:tx>
            <c:strRef>
              <c:f>'Діаграми денне'!$C$228</c:f>
              <c:strCache>
                <c:ptCount val="1"/>
                <c:pt idx="0">
                  <c:v>Успішність %  (2014/2015)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val>
            <c:numRef>
              <c:f>'Діаграми денне'!$C$229</c:f>
              <c:numCache>
                <c:formatCode>0.0</c:formatCode>
                <c:ptCount val="1"/>
                <c:pt idx="0">
                  <c:v>93.4</c:v>
                </c:pt>
              </c:numCache>
            </c:numRef>
          </c:val>
        </c:ser>
        <c:axId val="74723328"/>
        <c:axId val="74724864"/>
      </c:barChart>
      <c:catAx>
        <c:axId val="74723328"/>
        <c:scaling>
          <c:orientation val="minMax"/>
        </c:scaling>
        <c:axPos val="b"/>
        <c:tickLblPos val="nextTo"/>
        <c:crossAx val="74724864"/>
        <c:crosses val="autoZero"/>
        <c:auto val="1"/>
        <c:lblAlgn val="ctr"/>
        <c:lblOffset val="100"/>
      </c:catAx>
      <c:valAx>
        <c:axId val="74724864"/>
        <c:scaling>
          <c:orientation val="minMax"/>
        </c:scaling>
        <c:axPos val="l"/>
        <c:majorGridlines/>
        <c:numFmt formatCode="0.0" sourceLinked="1"/>
        <c:tickLblPos val="nextTo"/>
        <c:crossAx val="747233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30</xdr:row>
      <xdr:rowOff>76199</xdr:rowOff>
    </xdr:from>
    <xdr:to>
      <xdr:col>17</xdr:col>
      <xdr:colOff>1247775</xdr:colOff>
      <xdr:row>50</xdr:row>
      <xdr:rowOff>190500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58</xdr:row>
      <xdr:rowOff>66674</xdr:rowOff>
    </xdr:from>
    <xdr:to>
      <xdr:col>17</xdr:col>
      <xdr:colOff>1314449</xdr:colOff>
      <xdr:row>78</xdr:row>
      <xdr:rowOff>57150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28574</xdr:colOff>
      <xdr:row>86</xdr:row>
      <xdr:rowOff>95250</xdr:rowOff>
    </xdr:from>
    <xdr:to>
      <xdr:col>17</xdr:col>
      <xdr:colOff>1304924</xdr:colOff>
      <xdr:row>109</xdr:row>
      <xdr:rowOff>28575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38099</xdr:colOff>
      <xdr:row>114</xdr:row>
      <xdr:rowOff>114300</xdr:rowOff>
    </xdr:from>
    <xdr:to>
      <xdr:col>18</xdr:col>
      <xdr:colOff>38099</xdr:colOff>
      <xdr:row>136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85725</xdr:colOff>
      <xdr:row>141</xdr:row>
      <xdr:rowOff>123824</xdr:rowOff>
    </xdr:from>
    <xdr:to>
      <xdr:col>18</xdr:col>
      <xdr:colOff>38100</xdr:colOff>
      <xdr:row>163</xdr:row>
      <xdr:rowOff>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19049</xdr:colOff>
      <xdr:row>207</xdr:row>
      <xdr:rowOff>47624</xdr:rowOff>
    </xdr:from>
    <xdr:to>
      <xdr:col>18</xdr:col>
      <xdr:colOff>19049</xdr:colOff>
      <xdr:row>224</xdr:row>
      <xdr:rowOff>190499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9525</xdr:colOff>
      <xdr:row>269</xdr:row>
      <xdr:rowOff>76199</xdr:rowOff>
    </xdr:from>
    <xdr:to>
      <xdr:col>17</xdr:col>
      <xdr:colOff>1257300</xdr:colOff>
      <xdr:row>290</xdr:row>
      <xdr:rowOff>161924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609599</xdr:colOff>
      <xdr:row>298</xdr:row>
      <xdr:rowOff>190499</xdr:rowOff>
    </xdr:from>
    <xdr:to>
      <xdr:col>18</xdr:col>
      <xdr:colOff>38099</xdr:colOff>
      <xdr:row>314</xdr:row>
      <xdr:rowOff>180974</xdr:rowOff>
    </xdr:to>
    <xdr:graphicFrame macro="">
      <xdr:nvGraphicFramePr>
        <xdr:cNvPr id="19" name="Диаграмма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38099</xdr:colOff>
      <xdr:row>227</xdr:row>
      <xdr:rowOff>361950</xdr:rowOff>
    </xdr:from>
    <xdr:to>
      <xdr:col>16</xdr:col>
      <xdr:colOff>590549</xdr:colOff>
      <xdr:row>242</xdr:row>
      <xdr:rowOff>57150</xdr:rowOff>
    </xdr:to>
    <xdr:graphicFrame macro="">
      <xdr:nvGraphicFramePr>
        <xdr:cNvPr id="26" name="Диаграмма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571499</xdr:colOff>
      <xdr:row>248</xdr:row>
      <xdr:rowOff>361950</xdr:rowOff>
    </xdr:from>
    <xdr:to>
      <xdr:col>16</xdr:col>
      <xdr:colOff>609599</xdr:colOff>
      <xdr:row>263</xdr:row>
      <xdr:rowOff>57150</xdr:rowOff>
    </xdr:to>
    <xdr:graphicFrame macro="">
      <xdr:nvGraphicFramePr>
        <xdr:cNvPr id="27" name="Диаграмма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38099</xdr:colOff>
      <xdr:row>171</xdr:row>
      <xdr:rowOff>38100</xdr:rowOff>
    </xdr:from>
    <xdr:to>
      <xdr:col>18</xdr:col>
      <xdr:colOff>38099</xdr:colOff>
      <xdr:row>192</xdr:row>
      <xdr:rowOff>95250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47625</xdr:colOff>
      <xdr:row>3</xdr:row>
      <xdr:rowOff>19049</xdr:rowOff>
    </xdr:from>
    <xdr:to>
      <xdr:col>18</xdr:col>
      <xdr:colOff>0</xdr:colOff>
      <xdr:row>17</xdr:row>
      <xdr:rowOff>114300</xdr:rowOff>
    </xdr:to>
    <xdr:graphicFrame macro="">
      <xdr:nvGraphicFramePr>
        <xdr:cNvPr id="20" name="Диаграмма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19049</xdr:rowOff>
    </xdr:from>
    <xdr:to>
      <xdr:col>18</xdr:col>
      <xdr:colOff>19050</xdr:colOff>
      <xdr:row>21</xdr:row>
      <xdr:rowOff>238124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590550</xdr:colOff>
      <xdr:row>28</xdr:row>
      <xdr:rowOff>47625</xdr:rowOff>
    </xdr:from>
    <xdr:to>
      <xdr:col>18</xdr:col>
      <xdr:colOff>9525</xdr:colOff>
      <xdr:row>46</xdr:row>
      <xdr:rowOff>209550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600075</xdr:colOff>
      <xdr:row>52</xdr:row>
      <xdr:rowOff>57150</xdr:rowOff>
    </xdr:from>
    <xdr:to>
      <xdr:col>18</xdr:col>
      <xdr:colOff>38100</xdr:colOff>
      <xdr:row>72</xdr:row>
      <xdr:rowOff>9525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</xdr:colOff>
      <xdr:row>101</xdr:row>
      <xdr:rowOff>180975</xdr:rowOff>
    </xdr:from>
    <xdr:to>
      <xdr:col>18</xdr:col>
      <xdr:colOff>9525</xdr:colOff>
      <xdr:row>119</xdr:row>
      <xdr:rowOff>180975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9524</xdr:colOff>
      <xdr:row>124</xdr:row>
      <xdr:rowOff>123824</xdr:rowOff>
    </xdr:from>
    <xdr:to>
      <xdr:col>17</xdr:col>
      <xdr:colOff>1285875</xdr:colOff>
      <xdr:row>142</xdr:row>
      <xdr:rowOff>114299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9525</xdr:colOff>
      <xdr:row>147</xdr:row>
      <xdr:rowOff>114299</xdr:rowOff>
    </xdr:from>
    <xdr:to>
      <xdr:col>18</xdr:col>
      <xdr:colOff>38100</xdr:colOff>
      <xdr:row>164</xdr:row>
      <xdr:rowOff>142874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38099</xdr:colOff>
      <xdr:row>171</xdr:row>
      <xdr:rowOff>123825</xdr:rowOff>
    </xdr:from>
    <xdr:to>
      <xdr:col>17</xdr:col>
      <xdr:colOff>1295399</xdr:colOff>
      <xdr:row>186</xdr:row>
      <xdr:rowOff>9525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28574</xdr:colOff>
      <xdr:row>78</xdr:row>
      <xdr:rowOff>9525</xdr:rowOff>
    </xdr:from>
    <xdr:to>
      <xdr:col>18</xdr:col>
      <xdr:colOff>9524</xdr:colOff>
      <xdr:row>96</xdr:row>
      <xdr:rowOff>9525</xdr:rowOff>
    </xdr:to>
    <xdr:graphicFrame macro="">
      <xdr:nvGraphicFramePr>
        <xdr:cNvPr id="21" name="Диаграмма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104774</xdr:colOff>
      <xdr:row>234</xdr:row>
      <xdr:rowOff>0</xdr:rowOff>
    </xdr:from>
    <xdr:to>
      <xdr:col>18</xdr:col>
      <xdr:colOff>66674</xdr:colOff>
      <xdr:row>253</xdr:row>
      <xdr:rowOff>171450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9525</xdr:colOff>
      <xdr:row>191</xdr:row>
      <xdr:rowOff>380999</xdr:rowOff>
    </xdr:from>
    <xdr:to>
      <xdr:col>18</xdr:col>
      <xdr:colOff>0</xdr:colOff>
      <xdr:row>207</xdr:row>
      <xdr:rowOff>9525</xdr:rowOff>
    </xdr:to>
    <xdr:graphicFrame macro="">
      <xdr:nvGraphicFramePr>
        <xdr:cNvPr id="22" name="Диаграмма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571500</xdr:colOff>
      <xdr:row>212</xdr:row>
      <xdr:rowOff>9525</xdr:rowOff>
    </xdr:from>
    <xdr:to>
      <xdr:col>18</xdr:col>
      <xdr:colOff>28575</xdr:colOff>
      <xdr:row>226</xdr:row>
      <xdr:rowOff>85725</xdr:rowOff>
    </xdr:to>
    <xdr:graphicFrame macro="">
      <xdr:nvGraphicFramePr>
        <xdr:cNvPr id="23" name="Диаграмма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S236"/>
  <sheetViews>
    <sheetView zoomScaleNormal="100" workbookViewId="0">
      <selection sqref="A1:S1"/>
    </sheetView>
  </sheetViews>
  <sheetFormatPr defaultRowHeight="12"/>
  <cols>
    <col min="1" max="1" width="26.42578125" style="33" customWidth="1"/>
    <col min="2" max="18" width="7.5703125" style="33" customWidth="1"/>
    <col min="19" max="19" width="9" style="33" customWidth="1"/>
    <col min="20" max="16384" width="9.140625" style="33"/>
  </cols>
  <sheetData>
    <row r="1" spans="1:19">
      <c r="A1" s="112" t="s">
        <v>156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>
      <c r="A2" s="112" t="s">
        <v>53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13" t="s">
        <v>80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19">
      <c r="A4" s="14"/>
      <c r="B4" s="107" t="s">
        <v>87</v>
      </c>
      <c r="C4" s="107"/>
      <c r="D4" s="107"/>
      <c r="E4" s="106" t="s">
        <v>79</v>
      </c>
      <c r="F4" s="106"/>
      <c r="G4" s="106"/>
      <c r="H4" s="106"/>
      <c r="I4" s="106"/>
      <c r="J4" s="106"/>
      <c r="K4" s="106"/>
      <c r="L4" s="106"/>
      <c r="M4" s="106"/>
      <c r="N4" s="106" t="s">
        <v>95</v>
      </c>
      <c r="O4" s="107"/>
      <c r="P4" s="107"/>
      <c r="Q4" s="107"/>
      <c r="R4" s="107"/>
      <c r="S4" s="14"/>
    </row>
    <row r="5" spans="1:19">
      <c r="A5" s="106" t="s">
        <v>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</row>
    <row r="6" spans="1:19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4.25" customHeight="1">
      <c r="A7" s="108" t="s">
        <v>3</v>
      </c>
      <c r="B7" s="108" t="s">
        <v>4</v>
      </c>
      <c r="C7" s="108" t="s">
        <v>5</v>
      </c>
      <c r="D7" s="108" t="s">
        <v>6</v>
      </c>
      <c r="E7" s="108" t="s">
        <v>7</v>
      </c>
      <c r="F7" s="114" t="s">
        <v>8</v>
      </c>
      <c r="G7" s="114" t="s">
        <v>9</v>
      </c>
      <c r="H7" s="108" t="s">
        <v>10</v>
      </c>
      <c r="I7" s="108"/>
      <c r="J7" s="108"/>
      <c r="K7" s="108"/>
      <c r="L7" s="108"/>
      <c r="M7" s="115" t="s">
        <v>11</v>
      </c>
      <c r="N7" s="116"/>
      <c r="O7" s="116"/>
      <c r="P7" s="117"/>
      <c r="Q7" s="108" t="s">
        <v>12</v>
      </c>
      <c r="R7" s="108" t="s">
        <v>13</v>
      </c>
      <c r="S7" s="111" t="s">
        <v>14</v>
      </c>
    </row>
    <row r="8" spans="1:19" ht="72.75" customHeight="1">
      <c r="A8" s="108"/>
      <c r="B8" s="110"/>
      <c r="C8" s="108"/>
      <c r="D8" s="108"/>
      <c r="E8" s="108"/>
      <c r="F8" s="114"/>
      <c r="G8" s="114"/>
      <c r="H8" s="15" t="s">
        <v>15</v>
      </c>
      <c r="I8" s="15" t="s">
        <v>16</v>
      </c>
      <c r="J8" s="15" t="s">
        <v>17</v>
      </c>
      <c r="K8" s="15" t="s">
        <v>18</v>
      </c>
      <c r="L8" s="15" t="s">
        <v>19</v>
      </c>
      <c r="M8" s="15" t="s">
        <v>20</v>
      </c>
      <c r="N8" s="15" t="s">
        <v>21</v>
      </c>
      <c r="O8" s="15" t="s">
        <v>22</v>
      </c>
      <c r="P8" s="15" t="s">
        <v>23</v>
      </c>
      <c r="Q8" s="109"/>
      <c r="R8" s="110"/>
      <c r="S8" s="111"/>
    </row>
    <row r="9" spans="1:19">
      <c r="A9" s="15">
        <v>1</v>
      </c>
      <c r="B9" s="16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  <c r="M9" s="15">
        <v>13</v>
      </c>
      <c r="N9" s="15">
        <v>14</v>
      </c>
      <c r="O9" s="15">
        <v>15</v>
      </c>
      <c r="P9" s="15">
        <v>16</v>
      </c>
      <c r="Q9" s="15">
        <v>17</v>
      </c>
      <c r="R9" s="16">
        <v>18</v>
      </c>
      <c r="S9" s="17">
        <v>19</v>
      </c>
    </row>
    <row r="10" spans="1:19" ht="13.5" customHeight="1">
      <c r="A10" s="18" t="s">
        <v>24</v>
      </c>
      <c r="B10" s="19">
        <f>C10+D10</f>
        <v>283</v>
      </c>
      <c r="C10" s="20"/>
      <c r="D10" s="19">
        <f>E10+F10</f>
        <v>283</v>
      </c>
      <c r="E10" s="19">
        <f>G10+H10+M10</f>
        <v>283</v>
      </c>
      <c r="F10" s="20"/>
      <c r="G10" s="20"/>
      <c r="H10" s="19">
        <f>SUM(I10:L10)</f>
        <v>243</v>
      </c>
      <c r="I10" s="20">
        <v>19</v>
      </c>
      <c r="J10" s="20">
        <v>104</v>
      </c>
      <c r="K10" s="20">
        <v>115</v>
      </c>
      <c r="L10" s="20">
        <v>5</v>
      </c>
      <c r="M10" s="19">
        <f>SUM(N10:P10)</f>
        <v>40</v>
      </c>
      <c r="N10" s="20">
        <v>13</v>
      </c>
      <c r="O10" s="20">
        <v>15</v>
      </c>
      <c r="P10" s="20">
        <v>12</v>
      </c>
      <c r="Q10" s="21">
        <f>(H10/D10)*100</f>
        <v>85.865724381625441</v>
      </c>
      <c r="R10" s="21">
        <f>((J10+I10)/D10)*100</f>
        <v>43.462897526501763</v>
      </c>
      <c r="S10" s="22"/>
    </row>
    <row r="11" spans="1:19" ht="13.5" customHeight="1">
      <c r="A11" s="23" t="s">
        <v>25</v>
      </c>
      <c r="B11" s="19">
        <f>C11+D11</f>
        <v>317</v>
      </c>
      <c r="C11" s="20"/>
      <c r="D11" s="19">
        <f>E11+F11</f>
        <v>317</v>
      </c>
      <c r="E11" s="19">
        <f>G11+H11+M11</f>
        <v>317</v>
      </c>
      <c r="F11" s="20"/>
      <c r="G11" s="20"/>
      <c r="H11" s="19">
        <f t="shared" ref="H11:H29" si="0">SUM(I11:L11)</f>
        <v>290</v>
      </c>
      <c r="I11" s="20">
        <v>49</v>
      </c>
      <c r="J11" s="20">
        <v>114</v>
      </c>
      <c r="K11" s="20">
        <v>111</v>
      </c>
      <c r="L11" s="20">
        <v>16</v>
      </c>
      <c r="M11" s="19">
        <f t="shared" ref="M11:M32" si="1">SUM(N11:P11)</f>
        <v>27</v>
      </c>
      <c r="N11" s="20">
        <v>6</v>
      </c>
      <c r="O11" s="20">
        <v>9</v>
      </c>
      <c r="P11" s="20">
        <v>12</v>
      </c>
      <c r="Q11" s="21">
        <f>(H11/D11)*100</f>
        <v>91.482649842271286</v>
      </c>
      <c r="R11" s="21">
        <f>((J11+I11)/D11)*100</f>
        <v>51.419558359621455</v>
      </c>
      <c r="S11" s="24"/>
    </row>
    <row r="12" spans="1:19" ht="13.5" customHeight="1">
      <c r="A12" s="23" t="s">
        <v>26</v>
      </c>
      <c r="B12" s="19">
        <f t="shared" ref="B12:B33" si="2">C12+D12</f>
        <v>188</v>
      </c>
      <c r="C12" s="20">
        <v>3</v>
      </c>
      <c r="D12" s="19">
        <f>E12+F12</f>
        <v>185</v>
      </c>
      <c r="E12" s="19">
        <f>G12+H12+M12</f>
        <v>181</v>
      </c>
      <c r="F12" s="20">
        <v>4</v>
      </c>
      <c r="G12" s="20"/>
      <c r="H12" s="19">
        <f>SUM(I12:L12)</f>
        <v>156</v>
      </c>
      <c r="I12" s="20">
        <v>37</v>
      </c>
      <c r="J12" s="20">
        <v>53</v>
      </c>
      <c r="K12" s="20">
        <v>66</v>
      </c>
      <c r="L12" s="20"/>
      <c r="M12" s="19">
        <f t="shared" si="1"/>
        <v>25</v>
      </c>
      <c r="N12" s="20">
        <v>10</v>
      </c>
      <c r="O12" s="20">
        <v>9</v>
      </c>
      <c r="P12" s="20">
        <v>6</v>
      </c>
      <c r="Q12" s="21">
        <f>(H12/D12)*100</f>
        <v>84.324324324324323</v>
      </c>
      <c r="R12" s="21">
        <f>((J12+I12)/D12)*100</f>
        <v>48.648648648648653</v>
      </c>
      <c r="S12" s="22"/>
    </row>
    <row r="13" spans="1:19" ht="13.5" customHeight="1">
      <c r="A13" s="23" t="s">
        <v>63</v>
      </c>
      <c r="B13" s="19">
        <f t="shared" si="2"/>
        <v>454</v>
      </c>
      <c r="C13" s="20"/>
      <c r="D13" s="19">
        <f t="shared" ref="D13:D28" si="3">E13+F13</f>
        <v>454</v>
      </c>
      <c r="E13" s="19">
        <f t="shared" ref="E13:E28" si="4">G13+H13+M13</f>
        <v>454</v>
      </c>
      <c r="F13" s="20"/>
      <c r="G13" s="20">
        <v>6</v>
      </c>
      <c r="H13" s="19">
        <f t="shared" si="0"/>
        <v>333</v>
      </c>
      <c r="I13" s="20">
        <v>63</v>
      </c>
      <c r="J13" s="20">
        <v>90</v>
      </c>
      <c r="K13" s="20">
        <v>159</v>
      </c>
      <c r="L13" s="20">
        <v>21</v>
      </c>
      <c r="M13" s="19">
        <f t="shared" si="1"/>
        <v>115</v>
      </c>
      <c r="N13" s="20">
        <v>29</v>
      </c>
      <c r="O13" s="20">
        <v>22</v>
      </c>
      <c r="P13" s="20">
        <v>64</v>
      </c>
      <c r="Q13" s="21">
        <f t="shared" ref="Q13:Q33" si="5">(H13/D13)*100</f>
        <v>73.348017621145374</v>
      </c>
      <c r="R13" s="21">
        <f>((J13+I13)/D13)*100</f>
        <v>33.70044052863436</v>
      </c>
      <c r="S13" s="22"/>
    </row>
    <row r="14" spans="1:19" ht="13.5" customHeight="1">
      <c r="A14" s="23" t="s">
        <v>27</v>
      </c>
      <c r="B14" s="19">
        <f t="shared" si="2"/>
        <v>241</v>
      </c>
      <c r="C14" s="20">
        <v>1</v>
      </c>
      <c r="D14" s="19">
        <f t="shared" si="3"/>
        <v>240</v>
      </c>
      <c r="E14" s="19">
        <f t="shared" si="4"/>
        <v>240</v>
      </c>
      <c r="F14" s="20"/>
      <c r="G14" s="20"/>
      <c r="H14" s="19">
        <f t="shared" si="0"/>
        <v>217</v>
      </c>
      <c r="I14" s="20">
        <v>28</v>
      </c>
      <c r="J14" s="20">
        <v>62</v>
      </c>
      <c r="K14" s="20">
        <v>115</v>
      </c>
      <c r="L14" s="20">
        <v>12</v>
      </c>
      <c r="M14" s="19">
        <f t="shared" si="1"/>
        <v>23</v>
      </c>
      <c r="N14" s="20">
        <v>19</v>
      </c>
      <c r="O14" s="20">
        <v>3</v>
      </c>
      <c r="P14" s="20">
        <v>1</v>
      </c>
      <c r="Q14" s="21">
        <f>(H14/D14)*100</f>
        <v>90.416666666666671</v>
      </c>
      <c r="R14" s="21">
        <f t="shared" ref="R14:R33" si="6">((J14+I14)/D14)*100</f>
        <v>37.5</v>
      </c>
      <c r="S14" s="22"/>
    </row>
    <row r="15" spans="1:19" ht="13.5" customHeight="1">
      <c r="A15" s="23" t="s">
        <v>28</v>
      </c>
      <c r="B15" s="19">
        <f t="shared" si="2"/>
        <v>442</v>
      </c>
      <c r="C15" s="20">
        <v>1</v>
      </c>
      <c r="D15" s="19">
        <f t="shared" si="3"/>
        <v>441</v>
      </c>
      <c r="E15" s="19">
        <f t="shared" si="4"/>
        <v>430</v>
      </c>
      <c r="F15" s="20">
        <v>11</v>
      </c>
      <c r="G15" s="20">
        <v>1</v>
      </c>
      <c r="H15" s="19">
        <f t="shared" si="0"/>
        <v>291</v>
      </c>
      <c r="I15" s="20">
        <v>53</v>
      </c>
      <c r="J15" s="20">
        <v>100</v>
      </c>
      <c r="K15" s="20">
        <v>129</v>
      </c>
      <c r="L15" s="20">
        <v>9</v>
      </c>
      <c r="M15" s="19">
        <f t="shared" si="1"/>
        <v>138</v>
      </c>
      <c r="N15" s="20">
        <v>20</v>
      </c>
      <c r="O15" s="20">
        <v>43</v>
      </c>
      <c r="P15" s="20">
        <v>75</v>
      </c>
      <c r="Q15" s="21">
        <f t="shared" si="5"/>
        <v>65.986394557823118</v>
      </c>
      <c r="R15" s="21">
        <f t="shared" si="6"/>
        <v>34.693877551020407</v>
      </c>
      <c r="S15" s="22"/>
    </row>
    <row r="16" spans="1:19" ht="13.5" customHeight="1">
      <c r="A16" s="23" t="s">
        <v>59</v>
      </c>
      <c r="B16" s="19">
        <f t="shared" si="2"/>
        <v>303</v>
      </c>
      <c r="C16" s="20"/>
      <c r="D16" s="19">
        <f t="shared" si="3"/>
        <v>303</v>
      </c>
      <c r="E16" s="19">
        <f t="shared" si="4"/>
        <v>303</v>
      </c>
      <c r="F16" s="20"/>
      <c r="G16" s="20">
        <v>63</v>
      </c>
      <c r="H16" s="19">
        <f t="shared" si="0"/>
        <v>211</v>
      </c>
      <c r="I16" s="20">
        <v>20</v>
      </c>
      <c r="J16" s="20">
        <v>110</v>
      </c>
      <c r="K16" s="20">
        <v>77</v>
      </c>
      <c r="L16" s="20">
        <v>4</v>
      </c>
      <c r="M16" s="19">
        <f t="shared" si="1"/>
        <v>29</v>
      </c>
      <c r="N16" s="20">
        <v>16</v>
      </c>
      <c r="O16" s="20">
        <v>10</v>
      </c>
      <c r="P16" s="20">
        <v>3</v>
      </c>
      <c r="Q16" s="21">
        <f t="shared" si="5"/>
        <v>69.636963696369634</v>
      </c>
      <c r="R16" s="21">
        <f t="shared" si="6"/>
        <v>42.904290429042902</v>
      </c>
      <c r="S16" s="22"/>
    </row>
    <row r="17" spans="1:19" ht="13.5" customHeight="1">
      <c r="A17" s="23" t="s">
        <v>29</v>
      </c>
      <c r="B17" s="19">
        <f t="shared" si="2"/>
        <v>259</v>
      </c>
      <c r="C17" s="20"/>
      <c r="D17" s="19">
        <f t="shared" si="3"/>
        <v>259</v>
      </c>
      <c r="E17" s="19">
        <f t="shared" si="4"/>
        <v>259</v>
      </c>
      <c r="F17" s="20"/>
      <c r="G17" s="20"/>
      <c r="H17" s="19">
        <f t="shared" si="0"/>
        <v>169</v>
      </c>
      <c r="I17" s="20">
        <v>23</v>
      </c>
      <c r="J17" s="20">
        <v>46</v>
      </c>
      <c r="K17" s="20">
        <v>73</v>
      </c>
      <c r="L17" s="20">
        <v>27</v>
      </c>
      <c r="M17" s="19">
        <f t="shared" si="1"/>
        <v>90</v>
      </c>
      <c r="N17" s="20">
        <v>11</v>
      </c>
      <c r="O17" s="20">
        <v>23</v>
      </c>
      <c r="P17" s="20">
        <v>56</v>
      </c>
      <c r="Q17" s="21">
        <f>(H17/D17)*100</f>
        <v>65.250965250965251</v>
      </c>
      <c r="R17" s="21">
        <f>((J17+I17)/D17)*100</f>
        <v>26.640926640926644</v>
      </c>
      <c r="S17" s="22"/>
    </row>
    <row r="18" spans="1:19" ht="13.5" customHeight="1">
      <c r="A18" s="23" t="s">
        <v>30</v>
      </c>
      <c r="B18" s="19">
        <f t="shared" si="2"/>
        <v>227</v>
      </c>
      <c r="C18" s="20"/>
      <c r="D18" s="19">
        <f t="shared" si="3"/>
        <v>227</v>
      </c>
      <c r="E18" s="19">
        <f t="shared" si="4"/>
        <v>227</v>
      </c>
      <c r="F18" s="20"/>
      <c r="G18" s="20">
        <v>1</v>
      </c>
      <c r="H18" s="19">
        <f t="shared" si="0"/>
        <v>196</v>
      </c>
      <c r="I18" s="20">
        <v>34</v>
      </c>
      <c r="J18" s="20">
        <v>74</v>
      </c>
      <c r="K18" s="20">
        <v>88</v>
      </c>
      <c r="L18" s="20"/>
      <c r="M18" s="19">
        <f t="shared" si="1"/>
        <v>30</v>
      </c>
      <c r="N18" s="20">
        <v>22</v>
      </c>
      <c r="O18" s="20">
        <v>3</v>
      </c>
      <c r="P18" s="20">
        <v>5</v>
      </c>
      <c r="Q18" s="21">
        <f t="shared" si="5"/>
        <v>86.343612334801762</v>
      </c>
      <c r="R18" s="21">
        <f t="shared" si="6"/>
        <v>47.577092511013213</v>
      </c>
      <c r="S18" s="22"/>
    </row>
    <row r="19" spans="1:19" ht="13.5" customHeight="1">
      <c r="A19" s="23" t="s">
        <v>31</v>
      </c>
      <c r="B19" s="19">
        <f t="shared" si="2"/>
        <v>287</v>
      </c>
      <c r="C19" s="20">
        <v>1</v>
      </c>
      <c r="D19" s="19">
        <f t="shared" si="3"/>
        <v>286</v>
      </c>
      <c r="E19" s="19">
        <f t="shared" si="4"/>
        <v>283</v>
      </c>
      <c r="F19" s="20">
        <v>3</v>
      </c>
      <c r="G19" s="20"/>
      <c r="H19" s="19">
        <f t="shared" si="0"/>
        <v>225</v>
      </c>
      <c r="I19" s="20">
        <v>20</v>
      </c>
      <c r="J19" s="20">
        <v>86</v>
      </c>
      <c r="K19" s="20">
        <v>113</v>
      </c>
      <c r="L19" s="20">
        <v>6</v>
      </c>
      <c r="M19" s="19">
        <f t="shared" si="1"/>
        <v>58</v>
      </c>
      <c r="N19" s="20">
        <v>15</v>
      </c>
      <c r="O19" s="20">
        <v>22</v>
      </c>
      <c r="P19" s="20">
        <v>21</v>
      </c>
      <c r="Q19" s="21">
        <f t="shared" si="5"/>
        <v>78.671328671328666</v>
      </c>
      <c r="R19" s="21">
        <f t="shared" si="6"/>
        <v>37.06293706293706</v>
      </c>
      <c r="S19" s="22"/>
    </row>
    <row r="20" spans="1:19" ht="13.5" customHeight="1">
      <c r="A20" s="23" t="s">
        <v>32</v>
      </c>
      <c r="B20" s="19">
        <f t="shared" si="2"/>
        <v>1152</v>
      </c>
      <c r="C20" s="20">
        <v>1</v>
      </c>
      <c r="D20" s="19">
        <f t="shared" si="3"/>
        <v>1151</v>
      </c>
      <c r="E20" s="19">
        <f t="shared" si="4"/>
        <v>1140</v>
      </c>
      <c r="F20" s="20">
        <v>11</v>
      </c>
      <c r="G20" s="20">
        <v>1</v>
      </c>
      <c r="H20" s="19">
        <f t="shared" si="0"/>
        <v>1019</v>
      </c>
      <c r="I20" s="20">
        <v>118</v>
      </c>
      <c r="J20" s="20">
        <v>422</v>
      </c>
      <c r="K20" s="20">
        <v>473</v>
      </c>
      <c r="L20" s="20">
        <v>6</v>
      </c>
      <c r="M20" s="19">
        <f t="shared" si="1"/>
        <v>120</v>
      </c>
      <c r="N20" s="20">
        <v>87</v>
      </c>
      <c r="O20" s="20">
        <v>27</v>
      </c>
      <c r="P20" s="20">
        <v>6</v>
      </c>
      <c r="Q20" s="21">
        <f t="shared" si="5"/>
        <v>88.531711555169423</v>
      </c>
      <c r="R20" s="21">
        <f t="shared" si="6"/>
        <v>46.915725456125109</v>
      </c>
      <c r="S20" s="22"/>
    </row>
    <row r="21" spans="1:19" ht="13.5" customHeight="1">
      <c r="A21" s="23" t="s">
        <v>33</v>
      </c>
      <c r="B21" s="19">
        <f t="shared" si="2"/>
        <v>156</v>
      </c>
      <c r="C21" s="20"/>
      <c r="D21" s="19">
        <f t="shared" si="3"/>
        <v>156</v>
      </c>
      <c r="E21" s="19">
        <f t="shared" si="4"/>
        <v>156</v>
      </c>
      <c r="F21" s="20"/>
      <c r="G21" s="20"/>
      <c r="H21" s="19">
        <f t="shared" si="0"/>
        <v>107</v>
      </c>
      <c r="I21" s="20">
        <v>17</v>
      </c>
      <c r="J21" s="20">
        <v>48</v>
      </c>
      <c r="K21" s="20">
        <v>39</v>
      </c>
      <c r="L21" s="20">
        <v>3</v>
      </c>
      <c r="M21" s="19">
        <f t="shared" si="1"/>
        <v>49</v>
      </c>
      <c r="N21" s="20">
        <v>22</v>
      </c>
      <c r="O21" s="20">
        <v>10</v>
      </c>
      <c r="P21" s="20">
        <v>17</v>
      </c>
      <c r="Q21" s="21">
        <f t="shared" si="5"/>
        <v>68.589743589743591</v>
      </c>
      <c r="R21" s="21">
        <f t="shared" si="6"/>
        <v>41.666666666666671</v>
      </c>
      <c r="S21" s="22"/>
    </row>
    <row r="22" spans="1:19" ht="24" customHeight="1">
      <c r="A22" s="23" t="s">
        <v>64</v>
      </c>
      <c r="B22" s="19">
        <f t="shared" si="2"/>
        <v>234</v>
      </c>
      <c r="C22" s="20">
        <v>1</v>
      </c>
      <c r="D22" s="19">
        <f t="shared" si="3"/>
        <v>233</v>
      </c>
      <c r="E22" s="19">
        <f t="shared" si="4"/>
        <v>222</v>
      </c>
      <c r="F22" s="20">
        <v>11</v>
      </c>
      <c r="G22" s="20"/>
      <c r="H22" s="19">
        <f t="shared" si="0"/>
        <v>172</v>
      </c>
      <c r="I22" s="20">
        <v>19</v>
      </c>
      <c r="J22" s="20">
        <v>49</v>
      </c>
      <c r="K22" s="20">
        <v>82</v>
      </c>
      <c r="L22" s="20">
        <v>22</v>
      </c>
      <c r="M22" s="19">
        <f t="shared" si="1"/>
        <v>50</v>
      </c>
      <c r="N22" s="20">
        <v>27</v>
      </c>
      <c r="O22" s="20">
        <v>8</v>
      </c>
      <c r="P22" s="20">
        <v>15</v>
      </c>
      <c r="Q22" s="21">
        <f t="shared" si="5"/>
        <v>73.819742489270396</v>
      </c>
      <c r="R22" s="21">
        <f t="shared" si="6"/>
        <v>29.184549356223176</v>
      </c>
      <c r="S22" s="22"/>
    </row>
    <row r="23" spans="1:19" ht="13.5" customHeight="1">
      <c r="A23" s="23" t="s">
        <v>34</v>
      </c>
      <c r="B23" s="19">
        <f t="shared" si="2"/>
        <v>523</v>
      </c>
      <c r="C23" s="20"/>
      <c r="D23" s="19">
        <f t="shared" si="3"/>
        <v>523</v>
      </c>
      <c r="E23" s="19">
        <f t="shared" si="4"/>
        <v>523</v>
      </c>
      <c r="F23" s="20"/>
      <c r="G23" s="20"/>
      <c r="H23" s="19">
        <f t="shared" si="0"/>
        <v>405</v>
      </c>
      <c r="I23" s="20">
        <v>13</v>
      </c>
      <c r="J23" s="20">
        <v>40</v>
      </c>
      <c r="K23" s="20">
        <v>351</v>
      </c>
      <c r="L23" s="20">
        <v>1</v>
      </c>
      <c r="M23" s="19">
        <f t="shared" si="1"/>
        <v>118</v>
      </c>
      <c r="N23" s="20">
        <v>57</v>
      </c>
      <c r="O23" s="20">
        <v>24</v>
      </c>
      <c r="P23" s="20">
        <v>37</v>
      </c>
      <c r="Q23" s="21">
        <f t="shared" si="5"/>
        <v>77.437858508604208</v>
      </c>
      <c r="R23" s="21">
        <f t="shared" si="6"/>
        <v>10.133843212237094</v>
      </c>
      <c r="S23" s="22"/>
    </row>
    <row r="24" spans="1:19" ht="13.5" customHeight="1">
      <c r="A24" s="23" t="s">
        <v>35</v>
      </c>
      <c r="B24" s="19">
        <f t="shared" si="2"/>
        <v>493</v>
      </c>
      <c r="C24" s="20"/>
      <c r="D24" s="19">
        <f t="shared" si="3"/>
        <v>493</v>
      </c>
      <c r="E24" s="19">
        <f t="shared" si="4"/>
        <v>484</v>
      </c>
      <c r="F24" s="20">
        <v>9</v>
      </c>
      <c r="G24" s="20"/>
      <c r="H24" s="19">
        <f t="shared" si="0"/>
        <v>419</v>
      </c>
      <c r="I24" s="20">
        <v>60</v>
      </c>
      <c r="J24" s="20">
        <v>169</v>
      </c>
      <c r="K24" s="20">
        <v>155</v>
      </c>
      <c r="L24" s="20">
        <v>35</v>
      </c>
      <c r="M24" s="19">
        <f t="shared" si="1"/>
        <v>65</v>
      </c>
      <c r="N24" s="20">
        <v>37</v>
      </c>
      <c r="O24" s="20">
        <v>20</v>
      </c>
      <c r="P24" s="20">
        <v>8</v>
      </c>
      <c r="Q24" s="21">
        <f t="shared" si="5"/>
        <v>84.989858012170387</v>
      </c>
      <c r="R24" s="21">
        <f t="shared" si="6"/>
        <v>46.450304259634891</v>
      </c>
      <c r="S24" s="22"/>
    </row>
    <row r="25" spans="1:19" ht="13.5" customHeight="1">
      <c r="A25" s="40" t="s">
        <v>36</v>
      </c>
      <c r="B25" s="19">
        <f t="shared" si="2"/>
        <v>245</v>
      </c>
      <c r="C25" s="20"/>
      <c r="D25" s="19">
        <f t="shared" si="3"/>
        <v>245</v>
      </c>
      <c r="E25" s="19">
        <f t="shared" si="4"/>
        <v>245</v>
      </c>
      <c r="F25" s="20"/>
      <c r="G25" s="20"/>
      <c r="H25" s="19">
        <f t="shared" si="0"/>
        <v>163</v>
      </c>
      <c r="I25" s="20">
        <v>13</v>
      </c>
      <c r="J25" s="20">
        <v>53</v>
      </c>
      <c r="K25" s="20">
        <v>82</v>
      </c>
      <c r="L25" s="20">
        <v>15</v>
      </c>
      <c r="M25" s="19">
        <f t="shared" si="1"/>
        <v>82</v>
      </c>
      <c r="N25" s="20">
        <v>11</v>
      </c>
      <c r="O25" s="20">
        <v>18</v>
      </c>
      <c r="P25" s="20">
        <v>53</v>
      </c>
      <c r="Q25" s="21">
        <f t="shared" si="5"/>
        <v>66.530612244897952</v>
      </c>
      <c r="R25" s="21">
        <f t="shared" si="6"/>
        <v>26.938775510204081</v>
      </c>
      <c r="S25" s="22"/>
    </row>
    <row r="26" spans="1:19" ht="13.5" customHeight="1">
      <c r="A26" s="23" t="s">
        <v>37</v>
      </c>
      <c r="B26" s="19">
        <f t="shared" si="2"/>
        <v>436</v>
      </c>
      <c r="C26" s="20"/>
      <c r="D26" s="19">
        <f t="shared" si="3"/>
        <v>436</v>
      </c>
      <c r="E26" s="19">
        <f t="shared" si="4"/>
        <v>422</v>
      </c>
      <c r="F26" s="20">
        <v>14</v>
      </c>
      <c r="G26" s="20">
        <v>34</v>
      </c>
      <c r="H26" s="19">
        <f t="shared" si="0"/>
        <v>357</v>
      </c>
      <c r="I26" s="20">
        <v>50</v>
      </c>
      <c r="J26" s="20">
        <v>146</v>
      </c>
      <c r="K26" s="20">
        <v>156</v>
      </c>
      <c r="L26" s="20">
        <v>5</v>
      </c>
      <c r="M26" s="19">
        <f t="shared" si="1"/>
        <v>31</v>
      </c>
      <c r="N26" s="20">
        <v>26</v>
      </c>
      <c r="O26" s="20">
        <v>5</v>
      </c>
      <c r="P26" s="20"/>
      <c r="Q26" s="21">
        <f t="shared" si="5"/>
        <v>81.88073394495413</v>
      </c>
      <c r="R26" s="21">
        <f t="shared" si="6"/>
        <v>44.954128440366972</v>
      </c>
      <c r="S26" s="22"/>
    </row>
    <row r="27" spans="1:19" ht="13.5" customHeight="1">
      <c r="A27" s="23" t="s">
        <v>38</v>
      </c>
      <c r="B27" s="19">
        <f t="shared" si="2"/>
        <v>381</v>
      </c>
      <c r="C27" s="20"/>
      <c r="D27" s="19">
        <f t="shared" si="3"/>
        <v>381</v>
      </c>
      <c r="E27" s="19">
        <f t="shared" si="4"/>
        <v>381</v>
      </c>
      <c r="F27" s="20"/>
      <c r="G27" s="20"/>
      <c r="H27" s="19">
        <f t="shared" si="0"/>
        <v>273</v>
      </c>
      <c r="I27" s="20">
        <v>31</v>
      </c>
      <c r="J27" s="20">
        <v>111</v>
      </c>
      <c r="K27" s="20">
        <v>130</v>
      </c>
      <c r="L27" s="20">
        <v>1</v>
      </c>
      <c r="M27" s="19">
        <f t="shared" si="1"/>
        <v>108</v>
      </c>
      <c r="N27" s="20">
        <v>36</v>
      </c>
      <c r="O27" s="20">
        <v>35</v>
      </c>
      <c r="P27" s="20">
        <v>37</v>
      </c>
      <c r="Q27" s="21">
        <f t="shared" si="5"/>
        <v>71.653543307086608</v>
      </c>
      <c r="R27" s="21">
        <f t="shared" si="6"/>
        <v>37.270341207349084</v>
      </c>
      <c r="S27" s="22"/>
    </row>
    <row r="28" spans="1:19" ht="13.5" customHeight="1">
      <c r="A28" s="23" t="s">
        <v>39</v>
      </c>
      <c r="B28" s="19">
        <f t="shared" si="2"/>
        <v>213</v>
      </c>
      <c r="C28" s="20">
        <v>2</v>
      </c>
      <c r="D28" s="19">
        <f t="shared" si="3"/>
        <v>211</v>
      </c>
      <c r="E28" s="19">
        <f t="shared" si="4"/>
        <v>208</v>
      </c>
      <c r="F28" s="20">
        <v>3</v>
      </c>
      <c r="G28" s="20">
        <v>1</v>
      </c>
      <c r="H28" s="19">
        <f t="shared" si="0"/>
        <v>191</v>
      </c>
      <c r="I28" s="20">
        <v>26</v>
      </c>
      <c r="J28" s="20">
        <v>82</v>
      </c>
      <c r="K28" s="20">
        <v>58</v>
      </c>
      <c r="L28" s="20">
        <v>25</v>
      </c>
      <c r="M28" s="19">
        <f t="shared" si="1"/>
        <v>16</v>
      </c>
      <c r="N28" s="20">
        <v>15</v>
      </c>
      <c r="O28" s="20">
        <v>1</v>
      </c>
      <c r="P28" s="20"/>
      <c r="Q28" s="21">
        <f t="shared" si="5"/>
        <v>90.521327014218016</v>
      </c>
      <c r="R28" s="21">
        <f t="shared" si="6"/>
        <v>51.184834123222743</v>
      </c>
      <c r="S28" s="22"/>
    </row>
    <row r="29" spans="1:19" ht="11.25" customHeight="1">
      <c r="A29" s="23" t="s">
        <v>104</v>
      </c>
      <c r="B29" s="19">
        <f t="shared" si="2"/>
        <v>675</v>
      </c>
      <c r="C29" s="20">
        <v>2</v>
      </c>
      <c r="D29" s="19">
        <f>E29+F29</f>
        <v>673</v>
      </c>
      <c r="E29" s="19">
        <f>G29+H29+M29</f>
        <v>673</v>
      </c>
      <c r="F29" s="20"/>
      <c r="G29" s="20">
        <v>1</v>
      </c>
      <c r="H29" s="19">
        <f t="shared" si="0"/>
        <v>431</v>
      </c>
      <c r="I29" s="20">
        <v>128</v>
      </c>
      <c r="J29" s="20">
        <v>153</v>
      </c>
      <c r="K29" s="20">
        <v>111</v>
      </c>
      <c r="L29" s="20">
        <v>39</v>
      </c>
      <c r="M29" s="19">
        <f t="shared" si="1"/>
        <v>241</v>
      </c>
      <c r="N29" s="20">
        <v>65</v>
      </c>
      <c r="O29" s="20">
        <v>43</v>
      </c>
      <c r="P29" s="20">
        <v>133</v>
      </c>
      <c r="Q29" s="21">
        <f t="shared" si="5"/>
        <v>64.041604754829123</v>
      </c>
      <c r="R29" s="21">
        <f t="shared" si="6"/>
        <v>41.753343239227341</v>
      </c>
      <c r="S29" s="22"/>
    </row>
    <row r="30" spans="1:19" s="89" customFormat="1" ht="4.5" hidden="1" customHeight="1">
      <c r="A30" s="90" t="s">
        <v>94</v>
      </c>
      <c r="B30" s="85"/>
      <c r="C30" s="86"/>
      <c r="D30" s="85"/>
      <c r="E30" s="85"/>
      <c r="F30" s="86"/>
      <c r="G30" s="86"/>
      <c r="H30" s="85"/>
      <c r="I30" s="86"/>
      <c r="J30" s="86"/>
      <c r="K30" s="86"/>
      <c r="L30" s="86"/>
      <c r="M30" s="85"/>
      <c r="N30" s="86"/>
      <c r="O30" s="86"/>
      <c r="P30" s="86"/>
      <c r="Q30" s="87"/>
      <c r="R30" s="87"/>
      <c r="S30" s="88"/>
    </row>
    <row r="31" spans="1:19" ht="13.5" customHeight="1">
      <c r="A31" s="23" t="s">
        <v>60</v>
      </c>
      <c r="B31" s="19">
        <f t="shared" si="2"/>
        <v>513</v>
      </c>
      <c r="C31" s="20">
        <v>1</v>
      </c>
      <c r="D31" s="19">
        <f t="shared" ref="D31:D32" si="7">E31+F31</f>
        <v>512</v>
      </c>
      <c r="E31" s="19">
        <f t="shared" ref="E31:E32" si="8">G31+H31+M31</f>
        <v>512</v>
      </c>
      <c r="F31" s="20"/>
      <c r="G31" s="20">
        <v>1</v>
      </c>
      <c r="H31" s="19">
        <f t="shared" ref="H31:H32" si="9">SUM(I31:L31)</f>
        <v>375</v>
      </c>
      <c r="I31" s="20">
        <v>11</v>
      </c>
      <c r="J31" s="20">
        <v>114</v>
      </c>
      <c r="K31" s="20">
        <v>244</v>
      </c>
      <c r="L31" s="20">
        <v>6</v>
      </c>
      <c r="M31" s="19">
        <f t="shared" si="1"/>
        <v>136</v>
      </c>
      <c r="N31" s="20">
        <v>45</v>
      </c>
      <c r="O31" s="20">
        <v>40</v>
      </c>
      <c r="P31" s="20">
        <v>51</v>
      </c>
      <c r="Q31" s="21">
        <f t="shared" si="5"/>
        <v>73.2421875</v>
      </c>
      <c r="R31" s="21">
        <f t="shared" si="6"/>
        <v>24.4140625</v>
      </c>
      <c r="S31" s="22"/>
    </row>
    <row r="32" spans="1:19" ht="13.5" customHeight="1">
      <c r="A32" s="23" t="s">
        <v>102</v>
      </c>
      <c r="B32" s="19">
        <f t="shared" si="2"/>
        <v>73</v>
      </c>
      <c r="C32" s="20"/>
      <c r="D32" s="19">
        <f t="shared" si="7"/>
        <v>73</v>
      </c>
      <c r="E32" s="19">
        <f t="shared" si="8"/>
        <v>73</v>
      </c>
      <c r="F32" s="20"/>
      <c r="G32" s="20">
        <v>3</v>
      </c>
      <c r="H32" s="19">
        <f t="shared" si="9"/>
        <v>62</v>
      </c>
      <c r="I32" s="20">
        <v>16</v>
      </c>
      <c r="J32" s="20">
        <v>25</v>
      </c>
      <c r="K32" s="20">
        <v>21</v>
      </c>
      <c r="L32" s="20"/>
      <c r="M32" s="19">
        <f t="shared" si="1"/>
        <v>8</v>
      </c>
      <c r="N32" s="20">
        <v>2</v>
      </c>
      <c r="O32" s="20">
        <v>3</v>
      </c>
      <c r="P32" s="20">
        <v>3</v>
      </c>
      <c r="Q32" s="21">
        <f t="shared" si="5"/>
        <v>84.93150684931507</v>
      </c>
      <c r="R32" s="21">
        <f t="shared" si="6"/>
        <v>56.164383561643838</v>
      </c>
      <c r="S32" s="22"/>
    </row>
    <row r="33" spans="1:19" ht="13.5" customHeight="1">
      <c r="A33" s="25" t="s">
        <v>40</v>
      </c>
      <c r="B33" s="26">
        <f t="shared" si="2"/>
        <v>8095</v>
      </c>
      <c r="C33" s="27">
        <f>SUM(C10:C32)</f>
        <v>13</v>
      </c>
      <c r="D33" s="27">
        <f>E33+F33</f>
        <v>8082</v>
      </c>
      <c r="E33" s="27">
        <f>G33+H33+M33</f>
        <v>8016</v>
      </c>
      <c r="F33" s="27">
        <f>SUM(F10:F32)</f>
        <v>66</v>
      </c>
      <c r="G33" s="27">
        <f>SUM(G10:G32)</f>
        <v>112</v>
      </c>
      <c r="H33" s="27">
        <f>I33+J33+K33+L33</f>
        <v>6305</v>
      </c>
      <c r="I33" s="27">
        <f>SUM(I10:I32)</f>
        <v>848</v>
      </c>
      <c r="J33" s="27">
        <f>SUM(J10:J32)</f>
        <v>2251</v>
      </c>
      <c r="K33" s="27">
        <f>K10+K11+K12+K13+K14+K15+K16+K17+K18+K19+K20+K21+K22+K23+K24+K25+K26+K27+K28+K29+K30+K31+K32</f>
        <v>2948</v>
      </c>
      <c r="L33" s="27">
        <f>SUM(L10:L32)</f>
        <v>258</v>
      </c>
      <c r="M33" s="27">
        <f>N33+O33+P33</f>
        <v>1599</v>
      </c>
      <c r="N33" s="27">
        <f>SUM(N10:N32)</f>
        <v>591</v>
      </c>
      <c r="O33" s="27">
        <f>SUM(O10:O32)</f>
        <v>393</v>
      </c>
      <c r="P33" s="27">
        <f>SUM(P10:P32)</f>
        <v>615</v>
      </c>
      <c r="Q33" s="28">
        <f t="shared" si="5"/>
        <v>78.01286810195495</v>
      </c>
      <c r="R33" s="28">
        <f t="shared" si="6"/>
        <v>38.344469190794356</v>
      </c>
      <c r="S33" s="24"/>
    </row>
    <row r="34" spans="1:19" ht="13.5" customHeight="1">
      <c r="A34" s="29" t="s">
        <v>41</v>
      </c>
      <c r="B34" s="30"/>
      <c r="C34" s="30"/>
      <c r="D34" s="31">
        <f>D33/B33*100</f>
        <v>99.839407041383566</v>
      </c>
      <c r="E34" s="31">
        <f>(E33/D33)*100</f>
        <v>99.183370452858199</v>
      </c>
      <c r="F34" s="31">
        <f>(F33/D33)*100</f>
        <v>0.81662954714179659</v>
      </c>
      <c r="G34" s="31">
        <f>(G33/D33)*100</f>
        <v>1.3857955951497154</v>
      </c>
      <c r="H34" s="31">
        <f>(H33/D33)*100</f>
        <v>78.01286810195495</v>
      </c>
      <c r="I34" s="31">
        <f>(I33/D33)*100</f>
        <v>10.492452363276417</v>
      </c>
      <c r="J34" s="31">
        <f>(J33/D33)*100</f>
        <v>27.852016827517939</v>
      </c>
      <c r="K34" s="31">
        <f>(K33/D33)*100</f>
        <v>36.476119772333583</v>
      </c>
      <c r="L34" s="31">
        <f>L33/D33*100</f>
        <v>3.1922791388270229</v>
      </c>
      <c r="M34" s="31">
        <f>(M33/D33)*100</f>
        <v>19.784706755753525</v>
      </c>
      <c r="N34" s="31">
        <f>(N33/D33)*100</f>
        <v>7.312546399406088</v>
      </c>
      <c r="O34" s="31">
        <f>(O33/D33)*100</f>
        <v>4.8626577579806973</v>
      </c>
      <c r="P34" s="31">
        <f>(P33/D33)*100</f>
        <v>7.609502598366741</v>
      </c>
      <c r="Q34" s="32"/>
      <c r="R34" s="32"/>
      <c r="S34" s="22"/>
    </row>
    <row r="35" spans="1:19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>
      <c r="A36" s="14"/>
      <c r="B36" s="107" t="s">
        <v>42</v>
      </c>
      <c r="C36" s="107"/>
      <c r="D36" s="107"/>
      <c r="E36" s="107"/>
      <c r="F36" s="14"/>
      <c r="G36" s="14"/>
      <c r="H36" s="14"/>
      <c r="I36" s="14"/>
      <c r="J36" s="14"/>
      <c r="K36" s="107" t="s">
        <v>54</v>
      </c>
      <c r="L36" s="107"/>
      <c r="M36" s="107"/>
      <c r="N36" s="107"/>
      <c r="O36" s="14"/>
      <c r="P36" s="14"/>
      <c r="Q36" s="14"/>
      <c r="R36" s="14"/>
      <c r="S36" s="14"/>
    </row>
    <row r="37" spans="1:19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>
      <c r="A41" s="34"/>
      <c r="B41" s="112" t="s">
        <v>0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</row>
    <row r="42" spans="1:19">
      <c r="A42" s="34"/>
      <c r="B42" s="112" t="s">
        <v>53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</row>
    <row r="43" spans="1:19" ht="15" customHeight="1">
      <c r="A43" s="113" t="s">
        <v>85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</row>
    <row r="44" spans="1:19">
      <c r="A44" s="14"/>
      <c r="B44" s="14"/>
      <c r="C44" s="35"/>
      <c r="D44" s="35"/>
      <c r="E44" s="35"/>
      <c r="F44" s="35"/>
      <c r="G44" s="107" t="s">
        <v>43</v>
      </c>
      <c r="H44" s="106"/>
      <c r="I44" s="106"/>
      <c r="J44" s="106"/>
      <c r="K44" s="106"/>
      <c r="L44" s="106"/>
      <c r="M44" s="14"/>
      <c r="N44" s="14"/>
      <c r="O44" s="14"/>
      <c r="P44" s="14"/>
      <c r="Q44" s="14"/>
      <c r="R44" s="14"/>
      <c r="S44" s="14"/>
    </row>
    <row r="45" spans="1:19">
      <c r="A45" s="14"/>
      <c r="B45" s="14"/>
      <c r="C45" s="106" t="s">
        <v>44</v>
      </c>
      <c r="D45" s="106"/>
      <c r="E45" s="35"/>
      <c r="F45" s="36"/>
      <c r="G45" s="36"/>
      <c r="H45" s="36"/>
      <c r="I45" s="36"/>
      <c r="J45" s="36"/>
      <c r="K45" s="36"/>
      <c r="L45" s="36"/>
      <c r="M45" s="36"/>
      <c r="N45" s="36"/>
      <c r="O45" s="106" t="s">
        <v>96</v>
      </c>
      <c r="P45" s="107"/>
      <c r="Q45" s="107"/>
      <c r="R45" s="107"/>
      <c r="S45" s="107"/>
    </row>
    <row r="46" spans="1:19">
      <c r="A46" s="108" t="s">
        <v>3</v>
      </c>
      <c r="B46" s="108" t="s">
        <v>4</v>
      </c>
      <c r="C46" s="108" t="s">
        <v>5</v>
      </c>
      <c r="D46" s="108" t="s">
        <v>6</v>
      </c>
      <c r="E46" s="108" t="s">
        <v>7</v>
      </c>
      <c r="F46" s="114" t="s">
        <v>8</v>
      </c>
      <c r="G46" s="118" t="s">
        <v>9</v>
      </c>
      <c r="H46" s="108" t="s">
        <v>10</v>
      </c>
      <c r="I46" s="108"/>
      <c r="J46" s="108"/>
      <c r="K46" s="108"/>
      <c r="L46" s="108"/>
      <c r="M46" s="115" t="s">
        <v>11</v>
      </c>
      <c r="N46" s="116"/>
      <c r="O46" s="116"/>
      <c r="P46" s="117"/>
      <c r="Q46" s="108" t="s">
        <v>12</v>
      </c>
      <c r="R46" s="108" t="s">
        <v>45</v>
      </c>
      <c r="S46" s="111" t="s">
        <v>14</v>
      </c>
    </row>
    <row r="47" spans="1:19" ht="72">
      <c r="A47" s="108"/>
      <c r="B47" s="110"/>
      <c r="C47" s="108"/>
      <c r="D47" s="108"/>
      <c r="E47" s="108"/>
      <c r="F47" s="114"/>
      <c r="G47" s="119"/>
      <c r="H47" s="15" t="s">
        <v>15</v>
      </c>
      <c r="I47" s="15" t="s">
        <v>16</v>
      </c>
      <c r="J47" s="15" t="s">
        <v>17</v>
      </c>
      <c r="K47" s="15" t="s">
        <v>18</v>
      </c>
      <c r="L47" s="15" t="s">
        <v>19</v>
      </c>
      <c r="M47" s="15" t="s">
        <v>20</v>
      </c>
      <c r="N47" s="15" t="s">
        <v>21</v>
      </c>
      <c r="O47" s="15" t="s">
        <v>22</v>
      </c>
      <c r="P47" s="15" t="s">
        <v>23</v>
      </c>
      <c r="Q47" s="109"/>
      <c r="R47" s="110"/>
      <c r="S47" s="111"/>
    </row>
    <row r="48" spans="1:19">
      <c r="A48" s="15">
        <v>1</v>
      </c>
      <c r="B48" s="16">
        <v>2</v>
      </c>
      <c r="C48" s="15">
        <v>3</v>
      </c>
      <c r="D48" s="15">
        <v>4</v>
      </c>
      <c r="E48" s="15">
        <v>5</v>
      </c>
      <c r="F48" s="15">
        <v>6</v>
      </c>
      <c r="G48" s="15">
        <v>7</v>
      </c>
      <c r="H48" s="15">
        <v>8</v>
      </c>
      <c r="I48" s="15">
        <v>9</v>
      </c>
      <c r="J48" s="15">
        <v>10</v>
      </c>
      <c r="K48" s="15">
        <v>11</v>
      </c>
      <c r="L48" s="15">
        <v>12</v>
      </c>
      <c r="M48" s="15">
        <v>13</v>
      </c>
      <c r="N48" s="15">
        <v>14</v>
      </c>
      <c r="O48" s="15">
        <v>15</v>
      </c>
      <c r="P48" s="15">
        <v>16</v>
      </c>
      <c r="Q48" s="15">
        <v>17</v>
      </c>
      <c r="R48" s="16">
        <v>18</v>
      </c>
      <c r="S48" s="17">
        <v>19</v>
      </c>
    </row>
    <row r="49" spans="1:19" ht="15" customHeight="1">
      <c r="A49" s="18" t="s">
        <v>24</v>
      </c>
      <c r="B49" s="19">
        <f>C49+D49</f>
        <v>85</v>
      </c>
      <c r="C49" s="37"/>
      <c r="D49" s="19">
        <f>E49+F49</f>
        <v>85</v>
      </c>
      <c r="E49" s="19">
        <f>G49+H49+M49</f>
        <v>85</v>
      </c>
      <c r="F49" s="38"/>
      <c r="G49" s="38"/>
      <c r="H49" s="19">
        <f>SUM(I49:L49)</f>
        <v>75</v>
      </c>
      <c r="I49" s="38">
        <v>8</v>
      </c>
      <c r="J49" s="38">
        <v>22</v>
      </c>
      <c r="K49" s="38">
        <v>42</v>
      </c>
      <c r="L49" s="38">
        <v>3</v>
      </c>
      <c r="M49" s="19">
        <f>N49+O49+P49</f>
        <v>10</v>
      </c>
      <c r="N49" s="38">
        <v>5</v>
      </c>
      <c r="O49" s="38">
        <v>3</v>
      </c>
      <c r="P49" s="38">
        <v>2</v>
      </c>
      <c r="Q49" s="21">
        <f t="shared" ref="Q49:Q71" si="10">(H49/D49)*100</f>
        <v>88.235294117647058</v>
      </c>
      <c r="R49" s="21">
        <f t="shared" ref="R49:R71" si="11">((J49+I49)/D49)*100</f>
        <v>35.294117647058826</v>
      </c>
      <c r="S49" s="22"/>
    </row>
    <row r="50" spans="1:19" ht="15" customHeight="1">
      <c r="A50" s="23" t="s">
        <v>25</v>
      </c>
      <c r="B50" s="19">
        <f t="shared" ref="B50:B71" si="12">C50+D50</f>
        <v>73</v>
      </c>
      <c r="C50" s="20"/>
      <c r="D50" s="19">
        <f t="shared" ref="D50:D70" si="13">E50+F50</f>
        <v>73</v>
      </c>
      <c r="E50" s="19">
        <f t="shared" ref="E50:E70" si="14">G50+H50+M50</f>
        <v>73</v>
      </c>
      <c r="F50" s="20"/>
      <c r="G50" s="20"/>
      <c r="H50" s="19">
        <f>SUM(I50:L50)</f>
        <v>68</v>
      </c>
      <c r="I50" s="20">
        <v>6</v>
      </c>
      <c r="J50" s="20">
        <v>27</v>
      </c>
      <c r="K50" s="20">
        <v>24</v>
      </c>
      <c r="L50" s="20">
        <v>11</v>
      </c>
      <c r="M50" s="19">
        <f t="shared" ref="M50:M70" si="15">N50+O50+P50</f>
        <v>5</v>
      </c>
      <c r="N50" s="20"/>
      <c r="O50" s="20">
        <v>3</v>
      </c>
      <c r="P50" s="20">
        <v>2</v>
      </c>
      <c r="Q50" s="21">
        <f t="shared" si="10"/>
        <v>93.150684931506845</v>
      </c>
      <c r="R50" s="21">
        <f t="shared" si="11"/>
        <v>45.205479452054789</v>
      </c>
      <c r="S50" s="22"/>
    </row>
    <row r="51" spans="1:19" ht="15" customHeight="1">
      <c r="A51" s="23" t="s">
        <v>26</v>
      </c>
      <c r="B51" s="19">
        <f t="shared" si="12"/>
        <v>31</v>
      </c>
      <c r="C51" s="20"/>
      <c r="D51" s="19">
        <f>E51+F51</f>
        <v>31</v>
      </c>
      <c r="E51" s="19">
        <f>G51+H51+M51</f>
        <v>29</v>
      </c>
      <c r="F51" s="20">
        <v>2</v>
      </c>
      <c r="G51" s="20"/>
      <c r="H51" s="19">
        <f>I51+J51+K51+L51</f>
        <v>21</v>
      </c>
      <c r="I51" s="20">
        <v>3</v>
      </c>
      <c r="J51" s="20">
        <v>10</v>
      </c>
      <c r="K51" s="20">
        <v>8</v>
      </c>
      <c r="L51" s="20"/>
      <c r="M51" s="19">
        <f t="shared" si="15"/>
        <v>8</v>
      </c>
      <c r="N51" s="20">
        <v>4</v>
      </c>
      <c r="O51" s="20">
        <v>2</v>
      </c>
      <c r="P51" s="20">
        <v>2</v>
      </c>
      <c r="Q51" s="21">
        <f t="shared" si="10"/>
        <v>67.741935483870961</v>
      </c>
      <c r="R51" s="21">
        <f t="shared" si="11"/>
        <v>41.935483870967744</v>
      </c>
      <c r="S51" s="22"/>
    </row>
    <row r="52" spans="1:19" ht="15" customHeight="1">
      <c r="A52" s="23" t="s">
        <v>63</v>
      </c>
      <c r="B52" s="19">
        <f t="shared" si="12"/>
        <v>61</v>
      </c>
      <c r="C52" s="20"/>
      <c r="D52" s="19">
        <f t="shared" si="13"/>
        <v>61</v>
      </c>
      <c r="E52" s="19">
        <f t="shared" si="14"/>
        <v>61</v>
      </c>
      <c r="F52" s="20"/>
      <c r="G52" s="20">
        <v>1</v>
      </c>
      <c r="H52" s="19">
        <f t="shared" ref="H52:H70" si="16">SUM(I52:L52)</f>
        <v>28</v>
      </c>
      <c r="I52" s="20">
        <v>1</v>
      </c>
      <c r="J52" s="20">
        <v>14</v>
      </c>
      <c r="K52" s="20">
        <v>13</v>
      </c>
      <c r="L52" s="20"/>
      <c r="M52" s="19">
        <f t="shared" si="15"/>
        <v>32</v>
      </c>
      <c r="N52" s="20">
        <v>10</v>
      </c>
      <c r="O52" s="20">
        <v>5</v>
      </c>
      <c r="P52" s="20">
        <v>17</v>
      </c>
      <c r="Q52" s="21">
        <f t="shared" si="10"/>
        <v>45.901639344262293</v>
      </c>
      <c r="R52" s="21">
        <f t="shared" si="11"/>
        <v>24.590163934426229</v>
      </c>
      <c r="S52" s="22"/>
    </row>
    <row r="53" spans="1:19" ht="15" customHeight="1">
      <c r="A53" s="23" t="s">
        <v>27</v>
      </c>
      <c r="B53" s="19">
        <f t="shared" si="12"/>
        <v>60</v>
      </c>
      <c r="C53" s="20">
        <v>1</v>
      </c>
      <c r="D53" s="19">
        <f t="shared" si="13"/>
        <v>59</v>
      </c>
      <c r="E53" s="19">
        <f t="shared" si="14"/>
        <v>59</v>
      </c>
      <c r="F53" s="20"/>
      <c r="G53" s="20"/>
      <c r="H53" s="19">
        <f t="shared" si="16"/>
        <v>44</v>
      </c>
      <c r="I53" s="20">
        <v>2</v>
      </c>
      <c r="J53" s="20">
        <v>12</v>
      </c>
      <c r="K53" s="20">
        <v>30</v>
      </c>
      <c r="L53" s="20"/>
      <c r="M53" s="19">
        <f t="shared" si="15"/>
        <v>15</v>
      </c>
      <c r="N53" s="20">
        <v>11</v>
      </c>
      <c r="O53" s="20">
        <v>3</v>
      </c>
      <c r="P53" s="20">
        <v>1</v>
      </c>
      <c r="Q53" s="21">
        <f t="shared" si="10"/>
        <v>74.576271186440678</v>
      </c>
      <c r="R53" s="21">
        <f t="shared" si="11"/>
        <v>23.728813559322035</v>
      </c>
      <c r="S53" s="22"/>
    </row>
    <row r="54" spans="1:19" ht="15" customHeight="1">
      <c r="A54" s="23" t="s">
        <v>28</v>
      </c>
      <c r="B54" s="19">
        <f t="shared" si="12"/>
        <v>104</v>
      </c>
      <c r="C54" s="20"/>
      <c r="D54" s="19">
        <f t="shared" si="13"/>
        <v>104</v>
      </c>
      <c r="E54" s="19">
        <f t="shared" si="14"/>
        <v>100</v>
      </c>
      <c r="F54" s="20">
        <v>4</v>
      </c>
      <c r="G54" s="20"/>
      <c r="H54" s="19">
        <f t="shared" si="16"/>
        <v>43</v>
      </c>
      <c r="I54" s="20"/>
      <c r="J54" s="20">
        <v>14</v>
      </c>
      <c r="K54" s="20">
        <v>28</v>
      </c>
      <c r="L54" s="20">
        <v>1</v>
      </c>
      <c r="M54" s="19">
        <f t="shared" si="15"/>
        <v>57</v>
      </c>
      <c r="N54" s="20">
        <v>5</v>
      </c>
      <c r="O54" s="20">
        <v>19</v>
      </c>
      <c r="P54" s="20">
        <v>33</v>
      </c>
      <c r="Q54" s="21">
        <f t="shared" si="10"/>
        <v>41.346153846153847</v>
      </c>
      <c r="R54" s="21">
        <f t="shared" si="11"/>
        <v>13.461538461538462</v>
      </c>
      <c r="S54" s="22"/>
    </row>
    <row r="55" spans="1:19" ht="15" customHeight="1">
      <c r="A55" s="23" t="s">
        <v>59</v>
      </c>
      <c r="B55" s="19">
        <f t="shared" si="12"/>
        <v>107</v>
      </c>
      <c r="C55" s="20"/>
      <c r="D55" s="19">
        <f t="shared" si="13"/>
        <v>107</v>
      </c>
      <c r="E55" s="19">
        <f t="shared" si="14"/>
        <v>107</v>
      </c>
      <c r="F55" s="20"/>
      <c r="G55" s="20">
        <v>26</v>
      </c>
      <c r="H55" s="19">
        <f t="shared" si="16"/>
        <v>62</v>
      </c>
      <c r="I55" s="20"/>
      <c r="J55" s="20">
        <v>31</v>
      </c>
      <c r="K55" s="20">
        <v>27</v>
      </c>
      <c r="L55" s="20">
        <v>4</v>
      </c>
      <c r="M55" s="19">
        <f t="shared" si="15"/>
        <v>19</v>
      </c>
      <c r="N55" s="20">
        <v>10</v>
      </c>
      <c r="O55" s="20">
        <v>7</v>
      </c>
      <c r="P55" s="20">
        <v>2</v>
      </c>
      <c r="Q55" s="21">
        <f t="shared" si="10"/>
        <v>57.943925233644855</v>
      </c>
      <c r="R55" s="21">
        <f t="shared" si="11"/>
        <v>28.971962616822427</v>
      </c>
      <c r="S55" s="22"/>
    </row>
    <row r="56" spans="1:19" ht="15" customHeight="1">
      <c r="A56" s="23" t="s">
        <v>29</v>
      </c>
      <c r="B56" s="19">
        <f t="shared" si="12"/>
        <v>50</v>
      </c>
      <c r="C56" s="20"/>
      <c r="D56" s="19">
        <f t="shared" si="13"/>
        <v>50</v>
      </c>
      <c r="E56" s="19">
        <f t="shared" si="14"/>
        <v>50</v>
      </c>
      <c r="F56" s="20"/>
      <c r="G56" s="20"/>
      <c r="H56" s="19">
        <f t="shared" si="16"/>
        <v>33</v>
      </c>
      <c r="I56" s="20">
        <v>4</v>
      </c>
      <c r="J56" s="20">
        <v>6</v>
      </c>
      <c r="K56" s="20">
        <v>22</v>
      </c>
      <c r="L56" s="20">
        <v>1</v>
      </c>
      <c r="M56" s="19">
        <f t="shared" si="15"/>
        <v>17</v>
      </c>
      <c r="N56" s="20">
        <v>6</v>
      </c>
      <c r="O56" s="20">
        <v>7</v>
      </c>
      <c r="P56" s="20">
        <v>4</v>
      </c>
      <c r="Q56" s="21">
        <f t="shared" si="10"/>
        <v>66</v>
      </c>
      <c r="R56" s="21">
        <f t="shared" si="11"/>
        <v>20</v>
      </c>
      <c r="S56" s="22"/>
    </row>
    <row r="57" spans="1:19" ht="15" customHeight="1">
      <c r="A57" s="23" t="s">
        <v>30</v>
      </c>
      <c r="B57" s="19">
        <f t="shared" si="12"/>
        <v>50</v>
      </c>
      <c r="C57" s="20"/>
      <c r="D57" s="19">
        <f t="shared" si="13"/>
        <v>50</v>
      </c>
      <c r="E57" s="19">
        <f t="shared" si="14"/>
        <v>50</v>
      </c>
      <c r="F57" s="20"/>
      <c r="G57" s="20"/>
      <c r="H57" s="19">
        <f t="shared" si="16"/>
        <v>37</v>
      </c>
      <c r="I57" s="20">
        <v>5</v>
      </c>
      <c r="J57" s="20">
        <v>17</v>
      </c>
      <c r="K57" s="20">
        <v>15</v>
      </c>
      <c r="L57" s="20"/>
      <c r="M57" s="19">
        <f t="shared" si="15"/>
        <v>13</v>
      </c>
      <c r="N57" s="20">
        <v>12</v>
      </c>
      <c r="O57" s="20">
        <v>1</v>
      </c>
      <c r="P57" s="20"/>
      <c r="Q57" s="21">
        <f t="shared" si="10"/>
        <v>74</v>
      </c>
      <c r="R57" s="21">
        <f t="shared" si="11"/>
        <v>44</v>
      </c>
      <c r="S57" s="22"/>
    </row>
    <row r="58" spans="1:19" ht="15" customHeight="1">
      <c r="A58" s="23" t="s">
        <v>31</v>
      </c>
      <c r="B58" s="19">
        <f t="shared" si="12"/>
        <v>76</v>
      </c>
      <c r="C58" s="20">
        <v>1</v>
      </c>
      <c r="D58" s="19">
        <f t="shared" si="13"/>
        <v>75</v>
      </c>
      <c r="E58" s="19">
        <f t="shared" si="14"/>
        <v>73</v>
      </c>
      <c r="F58" s="20">
        <v>2</v>
      </c>
      <c r="G58" s="20"/>
      <c r="H58" s="19">
        <f t="shared" si="16"/>
        <v>48</v>
      </c>
      <c r="I58" s="20">
        <v>1</v>
      </c>
      <c r="J58" s="20">
        <v>23</v>
      </c>
      <c r="K58" s="20">
        <v>21</v>
      </c>
      <c r="L58" s="20">
        <v>3</v>
      </c>
      <c r="M58" s="19">
        <f t="shared" si="15"/>
        <v>25</v>
      </c>
      <c r="N58" s="20">
        <v>7</v>
      </c>
      <c r="O58" s="20">
        <v>8</v>
      </c>
      <c r="P58" s="20">
        <v>10</v>
      </c>
      <c r="Q58" s="21">
        <f t="shared" si="10"/>
        <v>64</v>
      </c>
      <c r="R58" s="21">
        <f t="shared" si="11"/>
        <v>32</v>
      </c>
      <c r="S58" s="22"/>
    </row>
    <row r="59" spans="1:19" ht="15" customHeight="1">
      <c r="A59" s="23" t="s">
        <v>32</v>
      </c>
      <c r="B59" s="19">
        <f t="shared" si="12"/>
        <v>287</v>
      </c>
      <c r="C59" s="20"/>
      <c r="D59" s="19">
        <f t="shared" si="13"/>
        <v>287</v>
      </c>
      <c r="E59" s="19">
        <f t="shared" si="14"/>
        <v>285</v>
      </c>
      <c r="F59" s="20">
        <v>2</v>
      </c>
      <c r="G59" s="20">
        <v>1</v>
      </c>
      <c r="H59" s="19">
        <f t="shared" si="16"/>
        <v>250</v>
      </c>
      <c r="I59" s="20">
        <v>31</v>
      </c>
      <c r="J59" s="20">
        <v>94</v>
      </c>
      <c r="K59" s="20">
        <v>125</v>
      </c>
      <c r="L59" s="20"/>
      <c r="M59" s="19">
        <f t="shared" si="15"/>
        <v>34</v>
      </c>
      <c r="N59" s="20">
        <v>23</v>
      </c>
      <c r="O59" s="20">
        <v>10</v>
      </c>
      <c r="P59" s="20">
        <v>1</v>
      </c>
      <c r="Q59" s="21">
        <f t="shared" si="10"/>
        <v>87.108013937282223</v>
      </c>
      <c r="R59" s="21">
        <f t="shared" si="11"/>
        <v>43.554006968641112</v>
      </c>
      <c r="S59" s="22"/>
    </row>
    <row r="60" spans="1:19" ht="15" customHeight="1">
      <c r="A60" s="23" t="s">
        <v>33</v>
      </c>
      <c r="B60" s="19">
        <f t="shared" si="12"/>
        <v>57</v>
      </c>
      <c r="C60" s="20"/>
      <c r="D60" s="19">
        <f t="shared" si="13"/>
        <v>57</v>
      </c>
      <c r="E60" s="19">
        <f t="shared" si="14"/>
        <v>57</v>
      </c>
      <c r="F60" s="20"/>
      <c r="G60" s="20"/>
      <c r="H60" s="19">
        <f t="shared" si="16"/>
        <v>31</v>
      </c>
      <c r="I60" s="20">
        <v>6</v>
      </c>
      <c r="J60" s="20">
        <v>12</v>
      </c>
      <c r="K60" s="20">
        <v>13</v>
      </c>
      <c r="L60" s="20"/>
      <c r="M60" s="19">
        <f t="shared" si="15"/>
        <v>26</v>
      </c>
      <c r="N60" s="20">
        <v>14</v>
      </c>
      <c r="O60" s="20">
        <v>6</v>
      </c>
      <c r="P60" s="20">
        <v>6</v>
      </c>
      <c r="Q60" s="21">
        <f t="shared" si="10"/>
        <v>54.385964912280706</v>
      </c>
      <c r="R60" s="21">
        <f t="shared" si="11"/>
        <v>31.578947368421051</v>
      </c>
      <c r="S60" s="22"/>
    </row>
    <row r="61" spans="1:19" ht="15" customHeight="1">
      <c r="A61" s="40" t="s">
        <v>64</v>
      </c>
      <c r="B61" s="19">
        <f t="shared" si="12"/>
        <v>64</v>
      </c>
      <c r="C61" s="20"/>
      <c r="D61" s="19">
        <f t="shared" si="13"/>
        <v>64</v>
      </c>
      <c r="E61" s="19">
        <f t="shared" si="14"/>
        <v>62</v>
      </c>
      <c r="F61" s="20">
        <v>2</v>
      </c>
      <c r="G61" s="20"/>
      <c r="H61" s="19">
        <f t="shared" si="16"/>
        <v>44</v>
      </c>
      <c r="I61" s="20">
        <v>3</v>
      </c>
      <c r="J61" s="20">
        <v>15</v>
      </c>
      <c r="K61" s="20">
        <v>22</v>
      </c>
      <c r="L61" s="20">
        <v>4</v>
      </c>
      <c r="M61" s="19">
        <f t="shared" si="15"/>
        <v>18</v>
      </c>
      <c r="N61" s="20">
        <v>10</v>
      </c>
      <c r="O61" s="20">
        <v>4</v>
      </c>
      <c r="P61" s="20">
        <v>4</v>
      </c>
      <c r="Q61" s="21">
        <f t="shared" si="10"/>
        <v>68.75</v>
      </c>
      <c r="R61" s="21">
        <f t="shared" si="11"/>
        <v>28.125</v>
      </c>
      <c r="S61" s="22"/>
    </row>
    <row r="62" spans="1:19" ht="15" customHeight="1">
      <c r="A62" s="23" t="s">
        <v>34</v>
      </c>
      <c r="B62" s="19">
        <f t="shared" si="12"/>
        <v>104</v>
      </c>
      <c r="C62" s="20"/>
      <c r="D62" s="19">
        <f t="shared" si="13"/>
        <v>104</v>
      </c>
      <c r="E62" s="19">
        <f t="shared" si="14"/>
        <v>104</v>
      </c>
      <c r="F62" s="20"/>
      <c r="G62" s="20"/>
      <c r="H62" s="19">
        <f t="shared" si="16"/>
        <v>64</v>
      </c>
      <c r="I62" s="20">
        <v>1</v>
      </c>
      <c r="J62" s="20">
        <v>8</v>
      </c>
      <c r="K62" s="20">
        <v>55</v>
      </c>
      <c r="L62" s="20"/>
      <c r="M62" s="19">
        <f t="shared" si="15"/>
        <v>40</v>
      </c>
      <c r="N62" s="20">
        <v>21</v>
      </c>
      <c r="O62" s="20">
        <v>8</v>
      </c>
      <c r="P62" s="20">
        <v>11</v>
      </c>
      <c r="Q62" s="21">
        <f t="shared" si="10"/>
        <v>61.53846153846154</v>
      </c>
      <c r="R62" s="21">
        <f t="shared" si="11"/>
        <v>8.6538461538461533</v>
      </c>
      <c r="S62" s="22"/>
    </row>
    <row r="63" spans="1:19" ht="15" customHeight="1">
      <c r="A63" s="23" t="s">
        <v>35</v>
      </c>
      <c r="B63" s="19">
        <f t="shared" si="12"/>
        <v>116</v>
      </c>
      <c r="C63" s="20"/>
      <c r="D63" s="19">
        <f t="shared" si="13"/>
        <v>116</v>
      </c>
      <c r="E63" s="19">
        <f t="shared" si="14"/>
        <v>111</v>
      </c>
      <c r="F63" s="20">
        <v>5</v>
      </c>
      <c r="G63" s="20"/>
      <c r="H63" s="19">
        <f t="shared" si="16"/>
        <v>90</v>
      </c>
      <c r="I63" s="20">
        <v>3</v>
      </c>
      <c r="J63" s="20">
        <v>48</v>
      </c>
      <c r="K63" s="20">
        <v>37</v>
      </c>
      <c r="L63" s="20">
        <v>2</v>
      </c>
      <c r="M63" s="19">
        <f t="shared" si="15"/>
        <v>21</v>
      </c>
      <c r="N63" s="20">
        <v>18</v>
      </c>
      <c r="O63" s="20">
        <v>2</v>
      </c>
      <c r="P63" s="20">
        <v>1</v>
      </c>
      <c r="Q63" s="21">
        <f t="shared" si="10"/>
        <v>77.58620689655173</v>
      </c>
      <c r="R63" s="21">
        <f t="shared" si="11"/>
        <v>43.96551724137931</v>
      </c>
      <c r="S63" s="22"/>
    </row>
    <row r="64" spans="1:19" ht="15" customHeight="1">
      <c r="A64" s="23" t="s">
        <v>65</v>
      </c>
      <c r="B64" s="19">
        <f t="shared" si="12"/>
        <v>50</v>
      </c>
      <c r="C64" s="20"/>
      <c r="D64" s="19">
        <f t="shared" si="13"/>
        <v>50</v>
      </c>
      <c r="E64" s="19">
        <f t="shared" si="14"/>
        <v>50</v>
      </c>
      <c r="F64" s="20"/>
      <c r="G64" s="20"/>
      <c r="H64" s="19">
        <f t="shared" si="16"/>
        <v>20</v>
      </c>
      <c r="I64" s="20"/>
      <c r="J64" s="20">
        <v>6</v>
      </c>
      <c r="K64" s="20">
        <v>14</v>
      </c>
      <c r="L64" s="20"/>
      <c r="M64" s="19">
        <f t="shared" si="15"/>
        <v>30</v>
      </c>
      <c r="N64" s="20">
        <v>8</v>
      </c>
      <c r="O64" s="20">
        <v>5</v>
      </c>
      <c r="P64" s="20">
        <v>17</v>
      </c>
      <c r="Q64" s="21">
        <f t="shared" si="10"/>
        <v>40</v>
      </c>
      <c r="R64" s="21">
        <f t="shared" si="11"/>
        <v>12</v>
      </c>
      <c r="S64" s="22"/>
    </row>
    <row r="65" spans="1:19" ht="15" customHeight="1">
      <c r="A65" s="23" t="s">
        <v>37</v>
      </c>
      <c r="B65" s="19">
        <f t="shared" si="12"/>
        <v>130</v>
      </c>
      <c r="C65" s="20"/>
      <c r="D65" s="19">
        <f t="shared" si="13"/>
        <v>130</v>
      </c>
      <c r="E65" s="19">
        <f t="shared" si="14"/>
        <v>121</v>
      </c>
      <c r="F65" s="20">
        <v>9</v>
      </c>
      <c r="G65" s="20">
        <v>10</v>
      </c>
      <c r="H65" s="19">
        <f t="shared" si="16"/>
        <v>92</v>
      </c>
      <c r="I65" s="20">
        <v>9</v>
      </c>
      <c r="J65" s="20">
        <v>34</v>
      </c>
      <c r="K65" s="20">
        <v>47</v>
      </c>
      <c r="L65" s="20">
        <v>2</v>
      </c>
      <c r="M65" s="19">
        <f t="shared" si="15"/>
        <v>19</v>
      </c>
      <c r="N65" s="20">
        <v>16</v>
      </c>
      <c r="O65" s="20">
        <v>3</v>
      </c>
      <c r="P65" s="20"/>
      <c r="Q65" s="21">
        <f t="shared" si="10"/>
        <v>70.769230769230774</v>
      </c>
      <c r="R65" s="21">
        <f t="shared" si="11"/>
        <v>33.076923076923073</v>
      </c>
      <c r="S65" s="22"/>
    </row>
    <row r="66" spans="1:19" ht="15" customHeight="1">
      <c r="A66" s="23" t="s">
        <v>38</v>
      </c>
      <c r="B66" s="19">
        <f t="shared" si="12"/>
        <v>117</v>
      </c>
      <c r="C66" s="20"/>
      <c r="D66" s="19">
        <f t="shared" si="13"/>
        <v>117</v>
      </c>
      <c r="E66" s="19">
        <f t="shared" si="14"/>
        <v>117</v>
      </c>
      <c r="F66" s="20"/>
      <c r="G66" s="20"/>
      <c r="H66" s="19">
        <f t="shared" si="16"/>
        <v>71</v>
      </c>
      <c r="I66" s="20">
        <v>5</v>
      </c>
      <c r="J66" s="20">
        <v>24</v>
      </c>
      <c r="K66" s="20">
        <v>41</v>
      </c>
      <c r="L66" s="20">
        <v>1</v>
      </c>
      <c r="M66" s="19">
        <f t="shared" si="15"/>
        <v>46</v>
      </c>
      <c r="N66" s="20">
        <v>18</v>
      </c>
      <c r="O66" s="20">
        <v>14</v>
      </c>
      <c r="P66" s="20">
        <v>14</v>
      </c>
      <c r="Q66" s="21">
        <f t="shared" si="10"/>
        <v>60.683760683760681</v>
      </c>
      <c r="R66" s="21">
        <f t="shared" si="11"/>
        <v>24.786324786324787</v>
      </c>
      <c r="S66" s="22"/>
    </row>
    <row r="67" spans="1:19" ht="15" customHeight="1">
      <c r="A67" s="23" t="s">
        <v>39</v>
      </c>
      <c r="B67" s="19">
        <f t="shared" si="12"/>
        <v>50</v>
      </c>
      <c r="C67" s="20"/>
      <c r="D67" s="19">
        <f t="shared" si="13"/>
        <v>50</v>
      </c>
      <c r="E67" s="19">
        <f t="shared" si="14"/>
        <v>49</v>
      </c>
      <c r="F67" s="20">
        <v>1</v>
      </c>
      <c r="G67" s="20"/>
      <c r="H67" s="19">
        <f t="shared" si="16"/>
        <v>41</v>
      </c>
      <c r="I67" s="20">
        <v>5</v>
      </c>
      <c r="J67" s="20">
        <v>27</v>
      </c>
      <c r="K67" s="20">
        <v>9</v>
      </c>
      <c r="L67" s="20"/>
      <c r="M67" s="19">
        <f t="shared" si="15"/>
        <v>8</v>
      </c>
      <c r="N67" s="20">
        <v>8</v>
      </c>
      <c r="O67" s="20"/>
      <c r="P67" s="20"/>
      <c r="Q67" s="21">
        <f t="shared" si="10"/>
        <v>82</v>
      </c>
      <c r="R67" s="21">
        <f t="shared" si="11"/>
        <v>64</v>
      </c>
      <c r="S67" s="22"/>
    </row>
    <row r="68" spans="1:19" ht="15" customHeight="1">
      <c r="A68" s="23" t="s">
        <v>104</v>
      </c>
      <c r="B68" s="19">
        <f t="shared" si="12"/>
        <v>169</v>
      </c>
      <c r="C68" s="20">
        <v>1</v>
      </c>
      <c r="D68" s="19">
        <f t="shared" si="13"/>
        <v>168</v>
      </c>
      <c r="E68" s="19">
        <f t="shared" si="14"/>
        <v>168</v>
      </c>
      <c r="F68" s="20"/>
      <c r="G68" s="20">
        <v>1</v>
      </c>
      <c r="H68" s="19">
        <f t="shared" si="16"/>
        <v>68</v>
      </c>
      <c r="I68" s="20">
        <v>9</v>
      </c>
      <c r="J68" s="20">
        <v>37</v>
      </c>
      <c r="K68" s="20">
        <v>17</v>
      </c>
      <c r="L68" s="20">
        <v>5</v>
      </c>
      <c r="M68" s="19">
        <f t="shared" si="15"/>
        <v>99</v>
      </c>
      <c r="N68" s="20">
        <v>27</v>
      </c>
      <c r="O68" s="20">
        <v>21</v>
      </c>
      <c r="P68" s="20">
        <v>51</v>
      </c>
      <c r="Q68" s="21">
        <f t="shared" si="10"/>
        <v>40.476190476190474</v>
      </c>
      <c r="R68" s="21">
        <f t="shared" si="11"/>
        <v>27.380952380952383</v>
      </c>
      <c r="S68" s="22"/>
    </row>
    <row r="69" spans="1:19" ht="15" customHeight="1">
      <c r="A69" s="23" t="s">
        <v>60</v>
      </c>
      <c r="B69" s="19">
        <f t="shared" si="12"/>
        <v>168</v>
      </c>
      <c r="C69" s="20"/>
      <c r="D69" s="19">
        <f t="shared" si="13"/>
        <v>168</v>
      </c>
      <c r="E69" s="19">
        <f t="shared" si="14"/>
        <v>168</v>
      </c>
      <c r="F69" s="20"/>
      <c r="G69" s="20"/>
      <c r="H69" s="19">
        <f t="shared" si="16"/>
        <v>139</v>
      </c>
      <c r="I69" s="20">
        <v>6</v>
      </c>
      <c r="J69" s="20">
        <v>40</v>
      </c>
      <c r="K69" s="20">
        <v>92</v>
      </c>
      <c r="L69" s="20">
        <v>1</v>
      </c>
      <c r="M69" s="19">
        <f t="shared" si="15"/>
        <v>29</v>
      </c>
      <c r="N69" s="20">
        <v>9</v>
      </c>
      <c r="O69" s="20">
        <v>7</v>
      </c>
      <c r="P69" s="20">
        <v>13</v>
      </c>
      <c r="Q69" s="21">
        <f t="shared" si="10"/>
        <v>82.738095238095227</v>
      </c>
      <c r="R69" s="21">
        <f t="shared" si="11"/>
        <v>27.380952380952383</v>
      </c>
      <c r="S69" s="22"/>
    </row>
    <row r="70" spans="1:19" ht="15" customHeight="1">
      <c r="A70" s="23" t="s">
        <v>61</v>
      </c>
      <c r="B70" s="19">
        <f t="shared" si="12"/>
        <v>13</v>
      </c>
      <c r="C70" s="20"/>
      <c r="D70" s="19">
        <f t="shared" si="13"/>
        <v>13</v>
      </c>
      <c r="E70" s="19">
        <f t="shared" si="14"/>
        <v>13</v>
      </c>
      <c r="F70" s="20"/>
      <c r="G70" s="20"/>
      <c r="H70" s="19">
        <f t="shared" si="16"/>
        <v>13</v>
      </c>
      <c r="I70" s="20">
        <v>3</v>
      </c>
      <c r="J70" s="20">
        <v>6</v>
      </c>
      <c r="K70" s="20">
        <v>4</v>
      </c>
      <c r="L70" s="20"/>
      <c r="M70" s="19">
        <f t="shared" si="15"/>
        <v>0</v>
      </c>
      <c r="N70" s="20"/>
      <c r="O70" s="20"/>
      <c r="P70" s="20"/>
      <c r="Q70" s="21">
        <f t="shared" si="10"/>
        <v>100</v>
      </c>
      <c r="R70" s="21">
        <f t="shared" si="11"/>
        <v>69.230769230769226</v>
      </c>
      <c r="S70" s="22"/>
    </row>
    <row r="71" spans="1:19" ht="15" customHeight="1">
      <c r="A71" s="25" t="s">
        <v>40</v>
      </c>
      <c r="B71" s="26">
        <f t="shared" si="12"/>
        <v>2022</v>
      </c>
      <c r="C71" s="27">
        <f t="shared" ref="C71:G71" si="17">SUM(C49:C68)</f>
        <v>3</v>
      </c>
      <c r="D71" s="27">
        <f>E71+F71</f>
        <v>2019</v>
      </c>
      <c r="E71" s="27">
        <f>G71+H71+M71</f>
        <v>1992</v>
      </c>
      <c r="F71" s="27">
        <f t="shared" si="17"/>
        <v>27</v>
      </c>
      <c r="G71" s="27">
        <f t="shared" si="17"/>
        <v>39</v>
      </c>
      <c r="H71" s="27">
        <f>I71+J71+K71+L71</f>
        <v>1382</v>
      </c>
      <c r="I71" s="27">
        <f>SUM(I49:I70)</f>
        <v>111</v>
      </c>
      <c r="J71" s="27">
        <f>SUM(J49:J70)</f>
        <v>527</v>
      </c>
      <c r="K71" s="27">
        <f>SUM(K49:K70)</f>
        <v>706</v>
      </c>
      <c r="L71" s="27">
        <f>SUM(L49:L70)</f>
        <v>38</v>
      </c>
      <c r="M71" s="27">
        <f>N71+O71+P71</f>
        <v>571</v>
      </c>
      <c r="N71" s="27">
        <f>SUM(N49:N70)</f>
        <v>242</v>
      </c>
      <c r="O71" s="27">
        <f>SUM(O49:O70)</f>
        <v>138</v>
      </c>
      <c r="P71" s="27">
        <f>SUM(P49:P70)</f>
        <v>191</v>
      </c>
      <c r="Q71" s="28">
        <f t="shared" si="10"/>
        <v>68.449727587914808</v>
      </c>
      <c r="R71" s="28">
        <f t="shared" si="11"/>
        <v>31.599801882119859</v>
      </c>
      <c r="S71" s="39"/>
    </row>
    <row r="72" spans="1:19" ht="15" customHeight="1">
      <c r="A72" s="29" t="s">
        <v>41</v>
      </c>
      <c r="B72" s="48"/>
      <c r="C72" s="48"/>
      <c r="D72" s="31">
        <f>(D71/B71)*100</f>
        <v>99.85163204747775</v>
      </c>
      <c r="E72" s="31">
        <f>(E71/D71)*100</f>
        <v>98.662704309063898</v>
      </c>
      <c r="F72" s="31">
        <f>(F71/D71)*100</f>
        <v>1.3372956909361069</v>
      </c>
      <c r="G72" s="31">
        <f>(G71/D71)*100</f>
        <v>1.9316493313521546</v>
      </c>
      <c r="H72" s="31">
        <f>(H71/D71)*100</f>
        <v>68.449727587914808</v>
      </c>
      <c r="I72" s="31">
        <f>(I71/D71)*100</f>
        <v>5.4977711738484398</v>
      </c>
      <c r="J72" s="31">
        <f>(J71/D71)*100</f>
        <v>26.102030708271425</v>
      </c>
      <c r="K72" s="31">
        <f>(K71/D71)*100</f>
        <v>34.967805844477461</v>
      </c>
      <c r="L72" s="31">
        <f>(L71/D71)*100</f>
        <v>1.8821198613174839</v>
      </c>
      <c r="M72" s="31">
        <f>(M71/D71)*100</f>
        <v>28.281327389796928</v>
      </c>
      <c r="N72" s="31">
        <f>(N71/D71)*100</f>
        <v>11.986131748390292</v>
      </c>
      <c r="O72" s="31">
        <f>(O71/D71)*100</f>
        <v>6.8350668647845465</v>
      </c>
      <c r="P72" s="31">
        <f>(P71/D71)*100</f>
        <v>9.4601287766220903</v>
      </c>
      <c r="Q72" s="42"/>
      <c r="R72" s="42"/>
      <c r="S72" s="22"/>
    </row>
    <row r="73" spans="1:19">
      <c r="A73" s="14"/>
      <c r="B73" s="120" t="s">
        <v>82</v>
      </c>
      <c r="C73" s="120"/>
      <c r="D73" s="120"/>
      <c r="E73" s="120"/>
      <c r="F73" s="120"/>
      <c r="G73" s="14"/>
      <c r="H73" s="14"/>
      <c r="I73" s="14"/>
      <c r="J73" s="14"/>
      <c r="K73" s="107" t="s">
        <v>54</v>
      </c>
      <c r="L73" s="107"/>
      <c r="M73" s="107"/>
      <c r="N73" s="107"/>
      <c r="O73" s="14"/>
      <c r="P73" s="14"/>
      <c r="Q73" s="14"/>
      <c r="R73" s="14"/>
      <c r="S73" s="14"/>
    </row>
    <row r="74" spans="1:19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1:19">
      <c r="A75" s="34"/>
      <c r="B75" s="112" t="s">
        <v>0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</row>
    <row r="76" spans="1:19">
      <c r="A76" s="34"/>
      <c r="B76" s="112" t="s">
        <v>53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</row>
    <row r="77" spans="1:19" ht="15" customHeight="1">
      <c r="A77" s="113" t="s">
        <v>86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</row>
    <row r="78" spans="1:19">
      <c r="A78" s="14"/>
      <c r="B78" s="14"/>
      <c r="C78" s="35"/>
      <c r="D78" s="35"/>
      <c r="E78" s="35"/>
      <c r="F78" s="35"/>
      <c r="G78" s="107" t="s">
        <v>46</v>
      </c>
      <c r="H78" s="106"/>
      <c r="I78" s="106"/>
      <c r="J78" s="106"/>
      <c r="K78" s="106"/>
      <c r="L78" s="106"/>
      <c r="M78" s="14"/>
      <c r="N78" s="14"/>
      <c r="O78" s="14"/>
      <c r="P78" s="14"/>
      <c r="Q78" s="14"/>
      <c r="R78" s="14"/>
      <c r="S78" s="14"/>
    </row>
    <row r="79" spans="1:19">
      <c r="A79" s="14"/>
      <c r="B79" s="14"/>
      <c r="C79" s="106" t="s">
        <v>47</v>
      </c>
      <c r="D79" s="106"/>
      <c r="E79" s="35"/>
      <c r="F79" s="106"/>
      <c r="G79" s="106"/>
      <c r="H79" s="106"/>
      <c r="I79" s="106"/>
      <c r="J79" s="106"/>
      <c r="K79" s="106"/>
      <c r="L79" s="106"/>
      <c r="M79" s="106"/>
      <c r="N79" s="106"/>
      <c r="O79" s="121" t="s">
        <v>97</v>
      </c>
      <c r="P79" s="107"/>
      <c r="Q79" s="107"/>
      <c r="R79" s="107"/>
      <c r="S79" s="107"/>
    </row>
    <row r="80" spans="1:19">
      <c r="A80" s="14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</row>
    <row r="81" spans="1:19">
      <c r="A81" s="108" t="s">
        <v>3</v>
      </c>
      <c r="B81" s="108" t="s">
        <v>4</v>
      </c>
      <c r="C81" s="108" t="s">
        <v>5</v>
      </c>
      <c r="D81" s="108" t="s">
        <v>6</v>
      </c>
      <c r="E81" s="108" t="s">
        <v>7</v>
      </c>
      <c r="F81" s="114" t="s">
        <v>8</v>
      </c>
      <c r="G81" s="118" t="s">
        <v>9</v>
      </c>
      <c r="H81" s="108" t="s">
        <v>10</v>
      </c>
      <c r="I81" s="108"/>
      <c r="J81" s="108"/>
      <c r="K81" s="108"/>
      <c r="L81" s="108"/>
      <c r="M81" s="115" t="s">
        <v>11</v>
      </c>
      <c r="N81" s="116"/>
      <c r="O81" s="116"/>
      <c r="P81" s="117"/>
      <c r="Q81" s="108" t="s">
        <v>12</v>
      </c>
      <c r="R81" s="108" t="s">
        <v>13</v>
      </c>
      <c r="S81" s="111" t="s">
        <v>14</v>
      </c>
    </row>
    <row r="82" spans="1:19" ht="72" customHeight="1">
      <c r="A82" s="108"/>
      <c r="B82" s="110"/>
      <c r="C82" s="108"/>
      <c r="D82" s="108"/>
      <c r="E82" s="108"/>
      <c r="F82" s="114"/>
      <c r="G82" s="119"/>
      <c r="H82" s="15" t="s">
        <v>15</v>
      </c>
      <c r="I82" s="15" t="s">
        <v>16</v>
      </c>
      <c r="J82" s="15" t="s">
        <v>17</v>
      </c>
      <c r="K82" s="15" t="s">
        <v>18</v>
      </c>
      <c r="L82" s="15" t="s">
        <v>19</v>
      </c>
      <c r="M82" s="15" t="s">
        <v>20</v>
      </c>
      <c r="N82" s="15" t="s">
        <v>21</v>
      </c>
      <c r="O82" s="15" t="s">
        <v>22</v>
      </c>
      <c r="P82" s="15" t="s">
        <v>23</v>
      </c>
      <c r="Q82" s="109"/>
      <c r="R82" s="110"/>
      <c r="S82" s="111"/>
    </row>
    <row r="83" spans="1:19">
      <c r="A83" s="15">
        <v>1</v>
      </c>
      <c r="B83" s="16">
        <v>2</v>
      </c>
      <c r="C83" s="15">
        <v>3</v>
      </c>
      <c r="D83" s="15">
        <v>4</v>
      </c>
      <c r="E83" s="15">
        <v>5</v>
      </c>
      <c r="F83" s="15">
        <v>6</v>
      </c>
      <c r="G83" s="15">
        <v>7</v>
      </c>
      <c r="H83" s="15">
        <v>8</v>
      </c>
      <c r="I83" s="15">
        <v>9</v>
      </c>
      <c r="J83" s="15">
        <v>10</v>
      </c>
      <c r="K83" s="15">
        <v>11</v>
      </c>
      <c r="L83" s="15">
        <v>12</v>
      </c>
      <c r="M83" s="15">
        <v>13</v>
      </c>
      <c r="N83" s="15">
        <v>14</v>
      </c>
      <c r="O83" s="15">
        <v>15</v>
      </c>
      <c r="P83" s="15">
        <v>16</v>
      </c>
      <c r="Q83" s="15">
        <v>17</v>
      </c>
      <c r="R83" s="16">
        <v>18</v>
      </c>
      <c r="S83" s="17">
        <v>19</v>
      </c>
    </row>
    <row r="84" spans="1:19" ht="15" customHeight="1">
      <c r="A84" s="18" t="s">
        <v>24</v>
      </c>
      <c r="B84" s="19">
        <f>C84+D84</f>
        <v>82</v>
      </c>
      <c r="C84" s="20"/>
      <c r="D84" s="19">
        <f>E84+F84</f>
        <v>82</v>
      </c>
      <c r="E84" s="19">
        <f>G84+H84+M84</f>
        <v>82</v>
      </c>
      <c r="F84" s="20"/>
      <c r="G84" s="20"/>
      <c r="H84" s="19">
        <f>SUM(I84:L84)</f>
        <v>55</v>
      </c>
      <c r="I84" s="20">
        <v>1</v>
      </c>
      <c r="J84" s="20">
        <v>21</v>
      </c>
      <c r="K84" s="20">
        <v>32</v>
      </c>
      <c r="L84" s="20">
        <v>1</v>
      </c>
      <c r="M84" s="19">
        <f>SUM(N84:P84)</f>
        <v>27</v>
      </c>
      <c r="N84" s="20">
        <v>7</v>
      </c>
      <c r="O84" s="20">
        <v>11</v>
      </c>
      <c r="P84" s="20">
        <v>9</v>
      </c>
      <c r="Q84" s="21">
        <f>(H84/D84)*100</f>
        <v>67.073170731707322</v>
      </c>
      <c r="R84" s="21">
        <f>((J84+I84)/D84)*100</f>
        <v>26.829268292682929</v>
      </c>
      <c r="S84" s="22"/>
    </row>
    <row r="85" spans="1:19" ht="15" customHeight="1">
      <c r="A85" s="23" t="s">
        <v>25</v>
      </c>
      <c r="B85" s="19">
        <f t="shared" ref="B85:B106" si="18">C85+D85</f>
        <v>64</v>
      </c>
      <c r="C85" s="20"/>
      <c r="D85" s="19">
        <f>E85+F85</f>
        <v>64</v>
      </c>
      <c r="E85" s="19">
        <f>G85+H85+M85</f>
        <v>64</v>
      </c>
      <c r="F85" s="20"/>
      <c r="G85" s="20"/>
      <c r="H85" s="19">
        <f t="shared" ref="H85:H105" si="19">SUM(I85:L85)</f>
        <v>53</v>
      </c>
      <c r="I85" s="20">
        <v>4</v>
      </c>
      <c r="J85" s="20">
        <v>27</v>
      </c>
      <c r="K85" s="20">
        <v>21</v>
      </c>
      <c r="L85" s="20">
        <v>1</v>
      </c>
      <c r="M85" s="19">
        <f t="shared" ref="M85:M105" si="20">SUM(N85:P85)</f>
        <v>11</v>
      </c>
      <c r="N85" s="20">
        <v>6</v>
      </c>
      <c r="O85" s="20">
        <v>1</v>
      </c>
      <c r="P85" s="20">
        <v>4</v>
      </c>
      <c r="Q85" s="21">
        <f t="shared" ref="Q85:Q106" si="21">(H85/D85)*100</f>
        <v>82.8125</v>
      </c>
      <c r="R85" s="21">
        <f t="shared" ref="R85:R106" si="22">((J85+I85)/D85)*100</f>
        <v>48.4375</v>
      </c>
      <c r="S85" s="24"/>
    </row>
    <row r="86" spans="1:19" ht="15" customHeight="1">
      <c r="A86" s="23" t="s">
        <v>26</v>
      </c>
      <c r="B86" s="19">
        <f t="shared" si="18"/>
        <v>41</v>
      </c>
      <c r="C86" s="20"/>
      <c r="D86" s="19">
        <f t="shared" ref="D86:D105" si="23">E86+F86</f>
        <v>41</v>
      </c>
      <c r="E86" s="19">
        <f t="shared" ref="E86:E105" si="24">G86+H86+M86</f>
        <v>41</v>
      </c>
      <c r="F86" s="20"/>
      <c r="G86" s="20"/>
      <c r="H86" s="19">
        <f t="shared" si="19"/>
        <v>29</v>
      </c>
      <c r="I86" s="20">
        <v>1</v>
      </c>
      <c r="J86" s="20">
        <v>11</v>
      </c>
      <c r="K86" s="20">
        <v>17</v>
      </c>
      <c r="L86" s="20"/>
      <c r="M86" s="19">
        <f t="shared" si="20"/>
        <v>12</v>
      </c>
      <c r="N86" s="20">
        <v>6</v>
      </c>
      <c r="O86" s="20">
        <v>4</v>
      </c>
      <c r="P86" s="20">
        <v>2</v>
      </c>
      <c r="Q86" s="21">
        <f t="shared" si="21"/>
        <v>70.731707317073173</v>
      </c>
      <c r="R86" s="21">
        <f t="shared" si="22"/>
        <v>29.268292682926827</v>
      </c>
      <c r="S86" s="22"/>
    </row>
    <row r="87" spans="1:19" ht="15" customHeight="1">
      <c r="A87" s="23" t="s">
        <v>63</v>
      </c>
      <c r="B87" s="19">
        <f t="shared" si="18"/>
        <v>90</v>
      </c>
      <c r="C87" s="20"/>
      <c r="D87" s="19">
        <f t="shared" si="23"/>
        <v>90</v>
      </c>
      <c r="E87" s="19">
        <f t="shared" si="24"/>
        <v>90</v>
      </c>
      <c r="F87" s="20"/>
      <c r="G87" s="20">
        <v>2</v>
      </c>
      <c r="H87" s="19">
        <f t="shared" si="19"/>
        <v>40</v>
      </c>
      <c r="I87" s="20">
        <v>5</v>
      </c>
      <c r="J87" s="20">
        <v>12</v>
      </c>
      <c r="K87" s="20">
        <v>23</v>
      </c>
      <c r="L87" s="20"/>
      <c r="M87" s="19">
        <f t="shared" si="20"/>
        <v>48</v>
      </c>
      <c r="N87" s="20">
        <v>11</v>
      </c>
      <c r="O87" s="20">
        <v>8</v>
      </c>
      <c r="P87" s="20">
        <v>29</v>
      </c>
      <c r="Q87" s="21">
        <f t="shared" si="21"/>
        <v>44.444444444444443</v>
      </c>
      <c r="R87" s="21">
        <f t="shared" si="22"/>
        <v>18.888888888888889</v>
      </c>
      <c r="S87" s="22"/>
    </row>
    <row r="88" spans="1:19" ht="15" customHeight="1">
      <c r="A88" s="23" t="s">
        <v>27</v>
      </c>
      <c r="B88" s="19">
        <f t="shared" si="18"/>
        <v>57</v>
      </c>
      <c r="C88" s="20"/>
      <c r="D88" s="19">
        <f t="shared" si="23"/>
        <v>57</v>
      </c>
      <c r="E88" s="19">
        <f t="shared" si="24"/>
        <v>57</v>
      </c>
      <c r="F88" s="20"/>
      <c r="G88" s="20"/>
      <c r="H88" s="19">
        <f t="shared" si="19"/>
        <v>54</v>
      </c>
      <c r="I88" s="20">
        <v>5</v>
      </c>
      <c r="J88" s="20">
        <v>9</v>
      </c>
      <c r="K88" s="20">
        <v>36</v>
      </c>
      <c r="L88" s="20">
        <v>4</v>
      </c>
      <c r="M88" s="19">
        <f t="shared" si="20"/>
        <v>3</v>
      </c>
      <c r="N88" s="20">
        <v>3</v>
      </c>
      <c r="O88" s="20"/>
      <c r="P88" s="20"/>
      <c r="Q88" s="21">
        <f t="shared" si="21"/>
        <v>94.73684210526315</v>
      </c>
      <c r="R88" s="21">
        <f t="shared" si="22"/>
        <v>24.561403508771928</v>
      </c>
      <c r="S88" s="22"/>
    </row>
    <row r="89" spans="1:19" ht="15" customHeight="1">
      <c r="A89" s="23" t="s">
        <v>28</v>
      </c>
      <c r="B89" s="19">
        <f t="shared" si="18"/>
        <v>103</v>
      </c>
      <c r="C89" s="20">
        <v>1</v>
      </c>
      <c r="D89" s="19">
        <f t="shared" si="23"/>
        <v>102</v>
      </c>
      <c r="E89" s="19">
        <f t="shared" si="24"/>
        <v>96</v>
      </c>
      <c r="F89" s="20">
        <v>6</v>
      </c>
      <c r="G89" s="20">
        <v>1</v>
      </c>
      <c r="H89" s="19">
        <f t="shared" si="19"/>
        <v>43</v>
      </c>
      <c r="I89" s="20">
        <v>3</v>
      </c>
      <c r="J89" s="20">
        <v>15</v>
      </c>
      <c r="K89" s="20">
        <v>24</v>
      </c>
      <c r="L89" s="20">
        <v>1</v>
      </c>
      <c r="M89" s="19">
        <f t="shared" si="20"/>
        <v>52</v>
      </c>
      <c r="N89" s="20">
        <v>12</v>
      </c>
      <c r="O89" s="20">
        <v>14</v>
      </c>
      <c r="P89" s="20">
        <v>26</v>
      </c>
      <c r="Q89" s="21">
        <f t="shared" si="21"/>
        <v>42.156862745098039</v>
      </c>
      <c r="R89" s="21">
        <f t="shared" si="22"/>
        <v>17.647058823529413</v>
      </c>
      <c r="S89" s="22"/>
    </row>
    <row r="90" spans="1:19" ht="15" customHeight="1">
      <c r="A90" s="23" t="s">
        <v>59</v>
      </c>
      <c r="B90" s="19">
        <f t="shared" si="18"/>
        <v>67</v>
      </c>
      <c r="C90" s="20"/>
      <c r="D90" s="19">
        <f t="shared" si="23"/>
        <v>67</v>
      </c>
      <c r="E90" s="19">
        <f t="shared" si="24"/>
        <v>67</v>
      </c>
      <c r="F90" s="20"/>
      <c r="G90" s="20">
        <v>24</v>
      </c>
      <c r="H90" s="19">
        <f t="shared" si="19"/>
        <v>36</v>
      </c>
      <c r="I90" s="20">
        <v>6</v>
      </c>
      <c r="J90" s="20">
        <v>21</v>
      </c>
      <c r="K90" s="20">
        <v>9</v>
      </c>
      <c r="L90" s="20"/>
      <c r="M90" s="19">
        <f t="shared" si="20"/>
        <v>7</v>
      </c>
      <c r="N90" s="20">
        <v>5</v>
      </c>
      <c r="O90" s="20">
        <v>1</v>
      </c>
      <c r="P90" s="20">
        <v>1</v>
      </c>
      <c r="Q90" s="21">
        <f t="shared" si="21"/>
        <v>53.731343283582092</v>
      </c>
      <c r="R90" s="21">
        <f t="shared" si="22"/>
        <v>40.298507462686565</v>
      </c>
      <c r="S90" s="22"/>
    </row>
    <row r="91" spans="1:19" ht="15" customHeight="1">
      <c r="A91" s="23" t="s">
        <v>29</v>
      </c>
      <c r="B91" s="19">
        <f t="shared" si="18"/>
        <v>52</v>
      </c>
      <c r="C91" s="20"/>
      <c r="D91" s="19">
        <f t="shared" si="23"/>
        <v>52</v>
      </c>
      <c r="E91" s="19">
        <f t="shared" si="24"/>
        <v>52</v>
      </c>
      <c r="F91" s="20"/>
      <c r="G91" s="20"/>
      <c r="H91" s="19">
        <f t="shared" si="19"/>
        <v>21</v>
      </c>
      <c r="I91" s="20">
        <v>2</v>
      </c>
      <c r="J91" s="20">
        <v>10</v>
      </c>
      <c r="K91" s="20">
        <v>9</v>
      </c>
      <c r="L91" s="20"/>
      <c r="M91" s="19">
        <f t="shared" si="20"/>
        <v>31</v>
      </c>
      <c r="N91" s="20">
        <v>1</v>
      </c>
      <c r="O91" s="20">
        <v>9</v>
      </c>
      <c r="P91" s="20">
        <v>21</v>
      </c>
      <c r="Q91" s="21">
        <f>(H91/D91)*100</f>
        <v>40.384615384615387</v>
      </c>
      <c r="R91" s="21">
        <f>((J91+I91)/D91)*100</f>
        <v>23.076923076923077</v>
      </c>
      <c r="S91" s="22"/>
    </row>
    <row r="92" spans="1:19" ht="15" customHeight="1">
      <c r="A92" s="23" t="s">
        <v>30</v>
      </c>
      <c r="B92" s="19">
        <f t="shared" si="18"/>
        <v>50</v>
      </c>
      <c r="C92" s="20"/>
      <c r="D92" s="19">
        <f t="shared" si="23"/>
        <v>50</v>
      </c>
      <c r="E92" s="19">
        <f t="shared" si="24"/>
        <v>50</v>
      </c>
      <c r="F92" s="20"/>
      <c r="G92" s="20"/>
      <c r="H92" s="19">
        <f t="shared" si="19"/>
        <v>38</v>
      </c>
      <c r="I92" s="20">
        <v>4</v>
      </c>
      <c r="J92" s="20">
        <v>14</v>
      </c>
      <c r="K92" s="20">
        <v>20</v>
      </c>
      <c r="L92" s="20"/>
      <c r="M92" s="19">
        <f t="shared" si="20"/>
        <v>12</v>
      </c>
      <c r="N92" s="20">
        <v>8</v>
      </c>
      <c r="O92" s="20">
        <v>2</v>
      </c>
      <c r="P92" s="20">
        <v>2</v>
      </c>
      <c r="Q92" s="21">
        <f t="shared" si="21"/>
        <v>76</v>
      </c>
      <c r="R92" s="21">
        <f t="shared" si="22"/>
        <v>36</v>
      </c>
      <c r="S92" s="22"/>
    </row>
    <row r="93" spans="1:19" ht="15" customHeight="1">
      <c r="A93" s="23" t="s">
        <v>31</v>
      </c>
      <c r="B93" s="19">
        <f t="shared" si="18"/>
        <v>75</v>
      </c>
      <c r="C93" s="20"/>
      <c r="D93" s="19">
        <f t="shared" si="23"/>
        <v>75</v>
      </c>
      <c r="E93" s="19">
        <f t="shared" si="24"/>
        <v>75</v>
      </c>
      <c r="F93" s="20"/>
      <c r="G93" s="20"/>
      <c r="H93" s="19">
        <f t="shared" si="19"/>
        <v>61</v>
      </c>
      <c r="I93" s="20">
        <v>10</v>
      </c>
      <c r="J93" s="20">
        <v>25</v>
      </c>
      <c r="K93" s="20">
        <v>26</v>
      </c>
      <c r="L93" s="20"/>
      <c r="M93" s="19">
        <f t="shared" si="20"/>
        <v>14</v>
      </c>
      <c r="N93" s="20">
        <v>5</v>
      </c>
      <c r="O93" s="20">
        <v>5</v>
      </c>
      <c r="P93" s="20">
        <v>4</v>
      </c>
      <c r="Q93" s="21">
        <f t="shared" si="21"/>
        <v>81.333333333333329</v>
      </c>
      <c r="R93" s="21">
        <f t="shared" si="22"/>
        <v>46.666666666666664</v>
      </c>
      <c r="S93" s="22"/>
    </row>
    <row r="94" spans="1:19" ht="15" customHeight="1">
      <c r="A94" s="23" t="s">
        <v>32</v>
      </c>
      <c r="B94" s="19">
        <f t="shared" si="18"/>
        <v>289</v>
      </c>
      <c r="C94" s="20"/>
      <c r="D94" s="19">
        <f t="shared" si="23"/>
        <v>289</v>
      </c>
      <c r="E94" s="19">
        <f t="shared" si="24"/>
        <v>289</v>
      </c>
      <c r="F94" s="20"/>
      <c r="G94" s="20"/>
      <c r="H94" s="19">
        <f t="shared" si="19"/>
        <v>251</v>
      </c>
      <c r="I94" s="20">
        <v>14</v>
      </c>
      <c r="J94" s="20">
        <v>100</v>
      </c>
      <c r="K94" s="20">
        <v>135</v>
      </c>
      <c r="L94" s="20">
        <v>2</v>
      </c>
      <c r="M94" s="19">
        <f t="shared" si="20"/>
        <v>38</v>
      </c>
      <c r="N94" s="20">
        <v>25</v>
      </c>
      <c r="O94" s="20">
        <v>11</v>
      </c>
      <c r="P94" s="20">
        <v>2</v>
      </c>
      <c r="Q94" s="21">
        <f t="shared" si="21"/>
        <v>86.851211072664356</v>
      </c>
      <c r="R94" s="21">
        <f t="shared" si="22"/>
        <v>39.446366782006919</v>
      </c>
      <c r="S94" s="22"/>
    </row>
    <row r="95" spans="1:19" ht="15" customHeight="1">
      <c r="A95" s="23" t="s">
        <v>33</v>
      </c>
      <c r="B95" s="19">
        <f t="shared" si="18"/>
        <v>29</v>
      </c>
      <c r="C95" s="20"/>
      <c r="D95" s="19">
        <f t="shared" si="23"/>
        <v>29</v>
      </c>
      <c r="E95" s="19">
        <f t="shared" si="24"/>
        <v>29</v>
      </c>
      <c r="F95" s="20"/>
      <c r="G95" s="20"/>
      <c r="H95" s="19">
        <f t="shared" si="19"/>
        <v>14</v>
      </c>
      <c r="I95" s="20">
        <v>3</v>
      </c>
      <c r="J95" s="20">
        <v>9</v>
      </c>
      <c r="K95" s="20">
        <v>2</v>
      </c>
      <c r="L95" s="20"/>
      <c r="M95" s="19">
        <f t="shared" si="20"/>
        <v>15</v>
      </c>
      <c r="N95" s="20">
        <v>4</v>
      </c>
      <c r="O95" s="20">
        <v>2</v>
      </c>
      <c r="P95" s="20">
        <v>9</v>
      </c>
      <c r="Q95" s="21">
        <f t="shared" si="21"/>
        <v>48.275862068965516</v>
      </c>
      <c r="R95" s="21">
        <f t="shared" si="22"/>
        <v>41.379310344827587</v>
      </c>
      <c r="S95" s="22"/>
    </row>
    <row r="96" spans="1:19" ht="26.25" customHeight="1">
      <c r="A96" s="40" t="s">
        <v>64</v>
      </c>
      <c r="B96" s="19">
        <f t="shared" si="18"/>
        <v>55</v>
      </c>
      <c r="C96" s="20">
        <v>1</v>
      </c>
      <c r="D96" s="19">
        <f t="shared" si="23"/>
        <v>54</v>
      </c>
      <c r="E96" s="19">
        <f t="shared" si="24"/>
        <v>49</v>
      </c>
      <c r="F96" s="20">
        <v>5</v>
      </c>
      <c r="G96" s="20"/>
      <c r="H96" s="19">
        <f t="shared" si="19"/>
        <v>36</v>
      </c>
      <c r="I96" s="20">
        <v>6</v>
      </c>
      <c r="J96" s="20">
        <v>7</v>
      </c>
      <c r="K96" s="20">
        <v>22</v>
      </c>
      <c r="L96" s="20">
        <v>1</v>
      </c>
      <c r="M96" s="19">
        <f t="shared" si="20"/>
        <v>13</v>
      </c>
      <c r="N96" s="20">
        <v>8</v>
      </c>
      <c r="O96" s="20">
        <v>1</v>
      </c>
      <c r="P96" s="20">
        <v>4</v>
      </c>
      <c r="Q96" s="21">
        <f t="shared" si="21"/>
        <v>66.666666666666657</v>
      </c>
      <c r="R96" s="21">
        <f t="shared" si="22"/>
        <v>24.074074074074073</v>
      </c>
      <c r="S96" s="22"/>
    </row>
    <row r="97" spans="1:19" ht="15" customHeight="1">
      <c r="A97" s="23" t="s">
        <v>34</v>
      </c>
      <c r="B97" s="19">
        <f t="shared" si="18"/>
        <v>121</v>
      </c>
      <c r="C97" s="20"/>
      <c r="D97" s="19">
        <f t="shared" si="23"/>
        <v>121</v>
      </c>
      <c r="E97" s="19">
        <f t="shared" si="24"/>
        <v>121</v>
      </c>
      <c r="F97" s="20"/>
      <c r="G97" s="20"/>
      <c r="H97" s="19">
        <f t="shared" si="19"/>
        <v>69</v>
      </c>
      <c r="I97" s="20"/>
      <c r="J97" s="20">
        <v>4</v>
      </c>
      <c r="K97" s="20">
        <v>65</v>
      </c>
      <c r="L97" s="20"/>
      <c r="M97" s="19">
        <f t="shared" si="20"/>
        <v>52</v>
      </c>
      <c r="N97" s="20">
        <v>20</v>
      </c>
      <c r="O97" s="20">
        <v>12</v>
      </c>
      <c r="P97" s="20">
        <v>20</v>
      </c>
      <c r="Q97" s="21">
        <f t="shared" si="21"/>
        <v>57.02479338842975</v>
      </c>
      <c r="R97" s="21">
        <f t="shared" si="22"/>
        <v>3.3057851239669422</v>
      </c>
      <c r="S97" s="22"/>
    </row>
    <row r="98" spans="1:19" ht="15" customHeight="1">
      <c r="A98" s="23" t="s">
        <v>35</v>
      </c>
      <c r="B98" s="19">
        <f t="shared" si="18"/>
        <v>117</v>
      </c>
      <c r="C98" s="20"/>
      <c r="D98" s="19">
        <f t="shared" si="23"/>
        <v>117</v>
      </c>
      <c r="E98" s="19">
        <f t="shared" si="24"/>
        <v>114</v>
      </c>
      <c r="F98" s="20">
        <v>3</v>
      </c>
      <c r="G98" s="20"/>
      <c r="H98" s="19">
        <f t="shared" si="19"/>
        <v>79</v>
      </c>
      <c r="I98" s="20">
        <v>8</v>
      </c>
      <c r="J98" s="20">
        <v>42</v>
      </c>
      <c r="K98" s="20">
        <v>27</v>
      </c>
      <c r="L98" s="20">
        <v>2</v>
      </c>
      <c r="M98" s="19">
        <f t="shared" si="20"/>
        <v>35</v>
      </c>
      <c r="N98" s="20">
        <v>15</v>
      </c>
      <c r="O98" s="20">
        <v>13</v>
      </c>
      <c r="P98" s="20">
        <v>7</v>
      </c>
      <c r="Q98" s="21">
        <f t="shared" si="21"/>
        <v>67.521367521367523</v>
      </c>
      <c r="R98" s="21">
        <f t="shared" si="22"/>
        <v>42.735042735042732</v>
      </c>
      <c r="S98" s="22"/>
    </row>
    <row r="99" spans="1:19" ht="27.75" customHeight="1">
      <c r="A99" s="40" t="s">
        <v>36</v>
      </c>
      <c r="B99" s="19">
        <f t="shared" si="18"/>
        <v>55</v>
      </c>
      <c r="C99" s="20"/>
      <c r="D99" s="19">
        <f t="shared" si="23"/>
        <v>55</v>
      </c>
      <c r="E99" s="19">
        <f t="shared" si="24"/>
        <v>55</v>
      </c>
      <c r="F99" s="20"/>
      <c r="G99" s="20"/>
      <c r="H99" s="19">
        <f t="shared" si="19"/>
        <v>24</v>
      </c>
      <c r="I99" s="20"/>
      <c r="J99" s="20">
        <v>5</v>
      </c>
      <c r="K99" s="20">
        <v>19</v>
      </c>
      <c r="L99" s="20"/>
      <c r="M99" s="19">
        <f t="shared" si="20"/>
        <v>31</v>
      </c>
      <c r="N99" s="20">
        <v>3</v>
      </c>
      <c r="O99" s="20">
        <v>7</v>
      </c>
      <c r="P99" s="20">
        <v>21</v>
      </c>
      <c r="Q99" s="21">
        <f t="shared" si="21"/>
        <v>43.636363636363633</v>
      </c>
      <c r="R99" s="21">
        <f t="shared" si="22"/>
        <v>9.0909090909090917</v>
      </c>
      <c r="S99" s="22"/>
    </row>
    <row r="100" spans="1:19" ht="15" customHeight="1">
      <c r="A100" s="23" t="s">
        <v>37</v>
      </c>
      <c r="B100" s="19">
        <f t="shared" si="18"/>
        <v>106</v>
      </c>
      <c r="C100" s="20"/>
      <c r="D100" s="19">
        <f t="shared" si="23"/>
        <v>106</v>
      </c>
      <c r="E100" s="19">
        <f t="shared" si="24"/>
        <v>102</v>
      </c>
      <c r="F100" s="20">
        <v>4</v>
      </c>
      <c r="G100" s="20">
        <v>16</v>
      </c>
      <c r="H100" s="19">
        <f t="shared" si="19"/>
        <v>77</v>
      </c>
      <c r="I100" s="20">
        <v>5</v>
      </c>
      <c r="J100" s="20">
        <v>29</v>
      </c>
      <c r="K100" s="20">
        <v>40</v>
      </c>
      <c r="L100" s="20">
        <v>3</v>
      </c>
      <c r="M100" s="19">
        <f t="shared" si="20"/>
        <v>9</v>
      </c>
      <c r="N100" s="20">
        <v>7</v>
      </c>
      <c r="O100" s="20">
        <v>2</v>
      </c>
      <c r="P100" s="20"/>
      <c r="Q100" s="21">
        <f t="shared" si="21"/>
        <v>72.641509433962256</v>
      </c>
      <c r="R100" s="21">
        <f t="shared" si="22"/>
        <v>32.075471698113205</v>
      </c>
      <c r="S100" s="22"/>
    </row>
    <row r="101" spans="1:19" ht="15" customHeight="1">
      <c r="A101" s="23" t="s">
        <v>38</v>
      </c>
      <c r="B101" s="19">
        <f t="shared" si="18"/>
        <v>102</v>
      </c>
      <c r="C101" s="20"/>
      <c r="D101" s="19">
        <f t="shared" si="23"/>
        <v>102</v>
      </c>
      <c r="E101" s="19">
        <f t="shared" si="24"/>
        <v>102</v>
      </c>
      <c r="F101" s="20"/>
      <c r="G101" s="20"/>
      <c r="H101" s="19">
        <f t="shared" si="19"/>
        <v>61</v>
      </c>
      <c r="I101" s="20">
        <v>2</v>
      </c>
      <c r="J101" s="20">
        <v>24</v>
      </c>
      <c r="K101" s="20">
        <v>35</v>
      </c>
      <c r="L101" s="20"/>
      <c r="M101" s="19">
        <f t="shared" si="20"/>
        <v>41</v>
      </c>
      <c r="N101" s="20">
        <v>12</v>
      </c>
      <c r="O101" s="20">
        <v>13</v>
      </c>
      <c r="P101" s="20">
        <v>16</v>
      </c>
      <c r="Q101" s="21">
        <f t="shared" si="21"/>
        <v>59.803921568627452</v>
      </c>
      <c r="R101" s="21">
        <f t="shared" si="22"/>
        <v>25.490196078431371</v>
      </c>
      <c r="S101" s="22"/>
    </row>
    <row r="102" spans="1:19" ht="15" customHeight="1">
      <c r="A102" s="23" t="s">
        <v>39</v>
      </c>
      <c r="B102" s="19">
        <f t="shared" si="18"/>
        <v>55</v>
      </c>
      <c r="C102" s="20"/>
      <c r="D102" s="19">
        <f t="shared" si="23"/>
        <v>55</v>
      </c>
      <c r="E102" s="19">
        <f t="shared" si="24"/>
        <v>54</v>
      </c>
      <c r="F102" s="20">
        <v>1</v>
      </c>
      <c r="G102" s="20">
        <v>1</v>
      </c>
      <c r="H102" s="19">
        <f t="shared" si="19"/>
        <v>50</v>
      </c>
      <c r="I102" s="20">
        <v>1</v>
      </c>
      <c r="J102" s="20">
        <v>24</v>
      </c>
      <c r="K102" s="20">
        <v>19</v>
      </c>
      <c r="L102" s="20">
        <v>6</v>
      </c>
      <c r="M102" s="19">
        <f t="shared" si="20"/>
        <v>3</v>
      </c>
      <c r="N102" s="20">
        <v>2</v>
      </c>
      <c r="O102" s="20">
        <v>1</v>
      </c>
      <c r="P102" s="20"/>
      <c r="Q102" s="21">
        <f t="shared" si="21"/>
        <v>90.909090909090907</v>
      </c>
      <c r="R102" s="21">
        <f t="shared" si="22"/>
        <v>45.454545454545453</v>
      </c>
      <c r="S102" s="22"/>
    </row>
    <row r="103" spans="1:19" ht="15" customHeight="1">
      <c r="A103" s="23" t="s">
        <v>105</v>
      </c>
      <c r="B103" s="19">
        <f t="shared" si="18"/>
        <v>180</v>
      </c>
      <c r="C103" s="20">
        <v>1</v>
      </c>
      <c r="D103" s="19">
        <f t="shared" si="23"/>
        <v>179</v>
      </c>
      <c r="E103" s="19">
        <f t="shared" si="24"/>
        <v>179</v>
      </c>
      <c r="F103" s="20"/>
      <c r="G103" s="20"/>
      <c r="H103" s="19">
        <f t="shared" si="19"/>
        <v>85</v>
      </c>
      <c r="I103" s="20">
        <v>14</v>
      </c>
      <c r="J103" s="20">
        <v>37</v>
      </c>
      <c r="K103" s="20">
        <v>28</v>
      </c>
      <c r="L103" s="20">
        <v>6</v>
      </c>
      <c r="M103" s="19">
        <f t="shared" si="20"/>
        <v>94</v>
      </c>
      <c r="N103" s="20">
        <v>26</v>
      </c>
      <c r="O103" s="20">
        <v>15</v>
      </c>
      <c r="P103" s="20">
        <v>53</v>
      </c>
      <c r="Q103" s="21">
        <f>(H103/D103)*100</f>
        <v>47.486033519553075</v>
      </c>
      <c r="R103" s="21">
        <f>((J103+I103)/D103)*100</f>
        <v>28.491620111731841</v>
      </c>
      <c r="S103" s="22"/>
    </row>
    <row r="104" spans="1:19" ht="15" customHeight="1">
      <c r="A104" s="23" t="s">
        <v>60</v>
      </c>
      <c r="B104" s="19">
        <f t="shared" si="18"/>
        <v>225</v>
      </c>
      <c r="C104" s="20">
        <v>1</v>
      </c>
      <c r="D104" s="19">
        <f t="shared" si="23"/>
        <v>224</v>
      </c>
      <c r="E104" s="19">
        <f t="shared" si="24"/>
        <v>224</v>
      </c>
      <c r="F104" s="20"/>
      <c r="G104" s="20">
        <v>1</v>
      </c>
      <c r="H104" s="19">
        <f t="shared" si="19"/>
        <v>160</v>
      </c>
      <c r="I104" s="20">
        <v>2</v>
      </c>
      <c r="J104" s="20">
        <v>41</v>
      </c>
      <c r="K104" s="20">
        <v>113</v>
      </c>
      <c r="L104" s="20">
        <v>4</v>
      </c>
      <c r="M104" s="19">
        <f t="shared" si="20"/>
        <v>63</v>
      </c>
      <c r="N104" s="20">
        <v>26</v>
      </c>
      <c r="O104" s="20">
        <v>21</v>
      </c>
      <c r="P104" s="20">
        <v>16</v>
      </c>
      <c r="Q104" s="21">
        <f t="shared" si="21"/>
        <v>71.428571428571431</v>
      </c>
      <c r="R104" s="21">
        <f t="shared" si="22"/>
        <v>19.196428571428573</v>
      </c>
      <c r="S104" s="22"/>
    </row>
    <row r="105" spans="1:19" ht="15" customHeight="1">
      <c r="A105" s="23" t="s">
        <v>61</v>
      </c>
      <c r="B105" s="19">
        <f t="shared" si="18"/>
        <v>20</v>
      </c>
      <c r="C105" s="20"/>
      <c r="D105" s="19">
        <f t="shared" si="23"/>
        <v>20</v>
      </c>
      <c r="E105" s="19">
        <f t="shared" si="24"/>
        <v>20</v>
      </c>
      <c r="F105" s="20"/>
      <c r="G105" s="20"/>
      <c r="H105" s="19">
        <f t="shared" si="19"/>
        <v>12</v>
      </c>
      <c r="I105" s="20">
        <v>4</v>
      </c>
      <c r="J105" s="20">
        <v>5</v>
      </c>
      <c r="K105" s="20">
        <v>3</v>
      </c>
      <c r="L105" s="20"/>
      <c r="M105" s="19">
        <f t="shared" si="20"/>
        <v>8</v>
      </c>
      <c r="N105" s="20">
        <v>2</v>
      </c>
      <c r="O105" s="20">
        <v>3</v>
      </c>
      <c r="P105" s="20">
        <v>3</v>
      </c>
      <c r="Q105" s="21">
        <f t="shared" si="21"/>
        <v>60</v>
      </c>
      <c r="R105" s="21">
        <f t="shared" si="22"/>
        <v>45</v>
      </c>
      <c r="S105" s="22"/>
    </row>
    <row r="106" spans="1:19" ht="15" customHeight="1">
      <c r="A106" s="25" t="s">
        <v>40</v>
      </c>
      <c r="B106" s="26">
        <f t="shared" si="18"/>
        <v>2035</v>
      </c>
      <c r="C106" s="27">
        <f>SUM(C84:C105)</f>
        <v>4</v>
      </c>
      <c r="D106" s="27">
        <f>E106+F106</f>
        <v>2031</v>
      </c>
      <c r="E106" s="27">
        <f>G106+H106+M106</f>
        <v>2012</v>
      </c>
      <c r="F106" s="27">
        <f>SUM(F84:F105)</f>
        <v>19</v>
      </c>
      <c r="G106" s="27">
        <f>SUM(G84:G105)</f>
        <v>45</v>
      </c>
      <c r="H106" s="27">
        <f>I106+J106+K106+L106</f>
        <v>1348</v>
      </c>
      <c r="I106" s="27">
        <f>SUM(I84:I105)</f>
        <v>100</v>
      </c>
      <c r="J106" s="27">
        <f>SUM(J84:J105)</f>
        <v>492</v>
      </c>
      <c r="K106" s="27">
        <f>SUM(K84:K105)</f>
        <v>725</v>
      </c>
      <c r="L106" s="27">
        <f>SUM(L84:L105)</f>
        <v>31</v>
      </c>
      <c r="M106" s="27">
        <f>N106+O106+P106</f>
        <v>619</v>
      </c>
      <c r="N106" s="27">
        <f>SUM(N84:N105)</f>
        <v>214</v>
      </c>
      <c r="O106" s="27">
        <f>SUM(O84:O105)</f>
        <v>156</v>
      </c>
      <c r="P106" s="27">
        <f>SUM(P84:P105)</f>
        <v>249</v>
      </c>
      <c r="Q106" s="28">
        <f t="shared" si="21"/>
        <v>66.371245691777446</v>
      </c>
      <c r="R106" s="28">
        <f t="shared" si="22"/>
        <v>29.148202855736088</v>
      </c>
      <c r="S106" s="39"/>
    </row>
    <row r="107" spans="1:19" ht="15" customHeight="1">
      <c r="A107" s="29" t="s">
        <v>41</v>
      </c>
      <c r="B107" s="30"/>
      <c r="C107" s="30"/>
      <c r="D107" s="41">
        <f>(D106/B106)*100</f>
        <v>99.803439803439815</v>
      </c>
      <c r="E107" s="41">
        <f>(E106/D106)*100</f>
        <v>99.064500246184153</v>
      </c>
      <c r="F107" s="41">
        <f>(F106/D106)*100</f>
        <v>0.93549975381585426</v>
      </c>
      <c r="G107" s="41">
        <f>(G106/D106)*100</f>
        <v>2.2156573116691285</v>
      </c>
      <c r="H107" s="41">
        <f>(H106/D106)*100</f>
        <v>66.371245691777446</v>
      </c>
      <c r="I107" s="41">
        <f>(I106/D106)*100</f>
        <v>4.9236829148202856</v>
      </c>
      <c r="J107" s="41">
        <f>(J106/D106)*100</f>
        <v>24.224519940915805</v>
      </c>
      <c r="K107" s="41">
        <f>(K106/D106)*100</f>
        <v>35.696701132447075</v>
      </c>
      <c r="L107" s="41">
        <f>(L106/D106)*100</f>
        <v>1.5263417035942886</v>
      </c>
      <c r="M107" s="41">
        <f>(M106/D106)*100</f>
        <v>30.47759724273757</v>
      </c>
      <c r="N107" s="41">
        <f>(N106/D106)*100</f>
        <v>10.536681437715412</v>
      </c>
      <c r="O107" s="41">
        <f>(O106/D106)*100</f>
        <v>7.6809453471196454</v>
      </c>
      <c r="P107" s="41">
        <f>(P106/D106)*100</f>
        <v>12.259970457902511</v>
      </c>
      <c r="Q107" s="42"/>
      <c r="R107" s="42"/>
      <c r="S107" s="22"/>
    </row>
    <row r="108" spans="1:19">
      <c r="A108" s="14"/>
      <c r="B108" s="107" t="s">
        <v>82</v>
      </c>
      <c r="C108" s="107"/>
      <c r="D108" s="107"/>
      <c r="E108" s="107"/>
      <c r="F108" s="14"/>
      <c r="G108" s="14"/>
      <c r="H108" s="14"/>
      <c r="I108" s="14"/>
      <c r="J108" s="14"/>
      <c r="K108" s="107" t="s">
        <v>54</v>
      </c>
      <c r="L108" s="107"/>
      <c r="M108" s="107"/>
      <c r="N108" s="107"/>
      <c r="O108" s="14"/>
      <c r="P108" s="14"/>
      <c r="Q108" s="14"/>
      <c r="R108" s="14"/>
      <c r="S108" s="14"/>
    </row>
    <row r="109" spans="1:19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1:19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</row>
    <row r="111" spans="1:19">
      <c r="A111" s="34"/>
      <c r="B111" s="112" t="s">
        <v>0</v>
      </c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</row>
    <row r="112" spans="1:19">
      <c r="A112" s="34"/>
      <c r="B112" s="112" t="s">
        <v>53</v>
      </c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</row>
    <row r="113" spans="1:19" ht="15" customHeight="1">
      <c r="A113" s="113" t="s">
        <v>85</v>
      </c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</row>
    <row r="114" spans="1:19">
      <c r="A114" s="14"/>
      <c r="B114" s="14"/>
      <c r="C114" s="35"/>
      <c r="D114" s="35"/>
      <c r="E114" s="35"/>
      <c r="F114" s="35"/>
      <c r="G114" s="107" t="s">
        <v>46</v>
      </c>
      <c r="H114" s="106"/>
      <c r="I114" s="106"/>
      <c r="J114" s="106"/>
      <c r="K114" s="106"/>
      <c r="L114" s="106"/>
      <c r="M114" s="14"/>
      <c r="N114" s="14"/>
      <c r="O114" s="14"/>
      <c r="P114" s="14"/>
      <c r="Q114" s="14"/>
      <c r="R114" s="14"/>
      <c r="S114" s="14"/>
    </row>
    <row r="115" spans="1:19">
      <c r="A115" s="14"/>
      <c r="B115" s="14"/>
      <c r="C115" s="106" t="s">
        <v>48</v>
      </c>
      <c r="D115" s="106"/>
      <c r="E115" s="35"/>
      <c r="F115" s="36"/>
      <c r="G115" s="36"/>
      <c r="H115" s="36"/>
      <c r="I115" s="36"/>
      <c r="J115" s="36"/>
      <c r="K115" s="36"/>
      <c r="L115" s="36"/>
      <c r="M115" s="36"/>
      <c r="N115" s="36"/>
      <c r="O115" s="121" t="s">
        <v>98</v>
      </c>
      <c r="P115" s="107"/>
      <c r="Q115" s="107"/>
      <c r="R115" s="107"/>
      <c r="S115" s="107"/>
    </row>
    <row r="116" spans="1:19">
      <c r="A116" s="14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</row>
    <row r="117" spans="1:19">
      <c r="A117" s="108" t="s">
        <v>3</v>
      </c>
      <c r="B117" s="108" t="s">
        <v>4</v>
      </c>
      <c r="C117" s="108" t="s">
        <v>5</v>
      </c>
      <c r="D117" s="108" t="s">
        <v>6</v>
      </c>
      <c r="E117" s="108" t="s">
        <v>7</v>
      </c>
      <c r="F117" s="114" t="s">
        <v>8</v>
      </c>
      <c r="G117" s="118" t="s">
        <v>9</v>
      </c>
      <c r="H117" s="108" t="s">
        <v>10</v>
      </c>
      <c r="I117" s="108"/>
      <c r="J117" s="108"/>
      <c r="K117" s="108"/>
      <c r="L117" s="108"/>
      <c r="M117" s="115" t="s">
        <v>11</v>
      </c>
      <c r="N117" s="116"/>
      <c r="O117" s="116"/>
      <c r="P117" s="117"/>
      <c r="Q117" s="108" t="s">
        <v>12</v>
      </c>
      <c r="R117" s="108" t="s">
        <v>13</v>
      </c>
      <c r="S117" s="111" t="s">
        <v>14</v>
      </c>
    </row>
    <row r="118" spans="1:19" ht="71.25" customHeight="1">
      <c r="A118" s="108"/>
      <c r="B118" s="110"/>
      <c r="C118" s="108"/>
      <c r="D118" s="108"/>
      <c r="E118" s="108"/>
      <c r="F118" s="114"/>
      <c r="G118" s="119"/>
      <c r="H118" s="15" t="s">
        <v>15</v>
      </c>
      <c r="I118" s="15" t="s">
        <v>16</v>
      </c>
      <c r="J118" s="15" t="s">
        <v>17</v>
      </c>
      <c r="K118" s="15" t="s">
        <v>18</v>
      </c>
      <c r="L118" s="15" t="s">
        <v>19</v>
      </c>
      <c r="M118" s="15" t="s">
        <v>20</v>
      </c>
      <c r="N118" s="15" t="s">
        <v>21</v>
      </c>
      <c r="O118" s="15" t="s">
        <v>22</v>
      </c>
      <c r="P118" s="15" t="s">
        <v>23</v>
      </c>
      <c r="Q118" s="109"/>
      <c r="R118" s="110"/>
      <c r="S118" s="111"/>
    </row>
    <row r="119" spans="1:19">
      <c r="A119" s="15">
        <v>1</v>
      </c>
      <c r="B119" s="16">
        <v>2</v>
      </c>
      <c r="C119" s="15">
        <v>3</v>
      </c>
      <c r="D119" s="15">
        <v>4</v>
      </c>
      <c r="E119" s="15">
        <v>5</v>
      </c>
      <c r="F119" s="15">
        <v>6</v>
      </c>
      <c r="G119" s="15">
        <v>7</v>
      </c>
      <c r="H119" s="15">
        <v>8</v>
      </c>
      <c r="I119" s="15">
        <v>9</v>
      </c>
      <c r="J119" s="15">
        <v>10</v>
      </c>
      <c r="K119" s="15">
        <v>11</v>
      </c>
      <c r="L119" s="15">
        <v>12</v>
      </c>
      <c r="M119" s="15">
        <v>13</v>
      </c>
      <c r="N119" s="15">
        <v>14</v>
      </c>
      <c r="O119" s="15">
        <v>15</v>
      </c>
      <c r="P119" s="15">
        <v>16</v>
      </c>
      <c r="Q119" s="15">
        <v>17</v>
      </c>
      <c r="R119" s="16">
        <v>18</v>
      </c>
      <c r="S119" s="17">
        <v>19</v>
      </c>
    </row>
    <row r="120" spans="1:19" ht="15" customHeight="1">
      <c r="A120" s="18" t="s">
        <v>24</v>
      </c>
      <c r="B120" s="19">
        <f>C120+D120</f>
        <v>49</v>
      </c>
      <c r="C120" s="37"/>
      <c r="D120" s="19">
        <f>E120+F120</f>
        <v>49</v>
      </c>
      <c r="E120" s="19">
        <f>G120+H120+M120</f>
        <v>49</v>
      </c>
      <c r="F120" s="38"/>
      <c r="G120" s="38"/>
      <c r="H120" s="19">
        <f>SUM(I120:L120)</f>
        <v>46</v>
      </c>
      <c r="I120" s="38">
        <v>4</v>
      </c>
      <c r="J120" s="38">
        <v>22</v>
      </c>
      <c r="K120" s="38">
        <v>20</v>
      </c>
      <c r="L120" s="38"/>
      <c r="M120" s="19">
        <f>N120+O120+P120</f>
        <v>3</v>
      </c>
      <c r="N120" s="38">
        <v>1</v>
      </c>
      <c r="O120" s="38">
        <v>1</v>
      </c>
      <c r="P120" s="38">
        <v>1</v>
      </c>
      <c r="Q120" s="21">
        <f t="shared" ref="Q120:Q142" si="25">(H120/D120)*100</f>
        <v>93.877551020408163</v>
      </c>
      <c r="R120" s="21">
        <f t="shared" ref="R120:R142" si="26">((J120+I120)/D120)*100</f>
        <v>53.061224489795919</v>
      </c>
      <c r="S120" s="22"/>
    </row>
    <row r="121" spans="1:19" ht="15" customHeight="1">
      <c r="A121" s="23" t="s">
        <v>25</v>
      </c>
      <c r="B121" s="19">
        <f t="shared" ref="B121:B142" si="27">C121+D121</f>
        <v>61</v>
      </c>
      <c r="C121" s="20"/>
      <c r="D121" s="19">
        <f t="shared" ref="D121:D141" si="28">E121+F121</f>
        <v>61</v>
      </c>
      <c r="E121" s="19">
        <f t="shared" ref="E121:E141" si="29">G121+H121+M121</f>
        <v>61</v>
      </c>
      <c r="F121" s="20"/>
      <c r="G121" s="20"/>
      <c r="H121" s="19">
        <f>SUM(I121:L121)</f>
        <v>50</v>
      </c>
      <c r="I121" s="20">
        <v>12</v>
      </c>
      <c r="J121" s="20">
        <v>19</v>
      </c>
      <c r="K121" s="20">
        <v>19</v>
      </c>
      <c r="L121" s="20"/>
      <c r="M121" s="19">
        <f t="shared" ref="M121:M142" si="30">N121+O121+P121</f>
        <v>11</v>
      </c>
      <c r="N121" s="20"/>
      <c r="O121" s="20">
        <v>5</v>
      </c>
      <c r="P121" s="20">
        <v>6</v>
      </c>
      <c r="Q121" s="21">
        <f t="shared" si="25"/>
        <v>81.967213114754102</v>
      </c>
      <c r="R121" s="21">
        <f t="shared" si="26"/>
        <v>50.819672131147541</v>
      </c>
      <c r="S121" s="22"/>
    </row>
    <row r="122" spans="1:19" ht="15" customHeight="1">
      <c r="A122" s="23" t="s">
        <v>26</v>
      </c>
      <c r="B122" s="19">
        <f t="shared" si="27"/>
        <v>41</v>
      </c>
      <c r="C122" s="20"/>
      <c r="D122" s="19">
        <f t="shared" si="28"/>
        <v>41</v>
      </c>
      <c r="E122" s="19">
        <f t="shared" si="29"/>
        <v>39</v>
      </c>
      <c r="F122" s="20">
        <v>2</v>
      </c>
      <c r="G122" s="20"/>
      <c r="H122" s="19">
        <f t="shared" ref="H122:H141" si="31">SUM(I122:L122)</f>
        <v>34</v>
      </c>
      <c r="I122" s="20">
        <v>3</v>
      </c>
      <c r="J122" s="20">
        <v>15</v>
      </c>
      <c r="K122" s="20">
        <v>16</v>
      </c>
      <c r="L122" s="20"/>
      <c r="M122" s="19">
        <f t="shared" si="30"/>
        <v>5</v>
      </c>
      <c r="N122" s="20"/>
      <c r="O122" s="20">
        <v>3</v>
      </c>
      <c r="P122" s="20">
        <v>2</v>
      </c>
      <c r="Q122" s="21">
        <f t="shared" si="25"/>
        <v>82.926829268292678</v>
      </c>
      <c r="R122" s="21">
        <f t="shared" si="26"/>
        <v>43.902439024390247</v>
      </c>
      <c r="S122" s="22"/>
    </row>
    <row r="123" spans="1:19" ht="15" customHeight="1">
      <c r="A123" s="23" t="s">
        <v>63</v>
      </c>
      <c r="B123" s="19">
        <f t="shared" si="27"/>
        <v>106</v>
      </c>
      <c r="C123" s="20"/>
      <c r="D123" s="19">
        <f t="shared" si="28"/>
        <v>106</v>
      </c>
      <c r="E123" s="19">
        <f t="shared" si="29"/>
        <v>106</v>
      </c>
      <c r="F123" s="20"/>
      <c r="G123" s="20">
        <v>3</v>
      </c>
      <c r="H123" s="19">
        <f t="shared" si="31"/>
        <v>68</v>
      </c>
      <c r="I123" s="20">
        <v>12</v>
      </c>
      <c r="J123" s="20">
        <v>19</v>
      </c>
      <c r="K123" s="20">
        <v>37</v>
      </c>
      <c r="L123" s="20"/>
      <c r="M123" s="19">
        <f t="shared" si="30"/>
        <v>35</v>
      </c>
      <c r="N123" s="20">
        <v>8</v>
      </c>
      <c r="O123" s="20">
        <v>9</v>
      </c>
      <c r="P123" s="20">
        <v>18</v>
      </c>
      <c r="Q123" s="21">
        <f t="shared" si="25"/>
        <v>64.15094339622641</v>
      </c>
      <c r="R123" s="21">
        <f t="shared" si="26"/>
        <v>29.245283018867923</v>
      </c>
      <c r="S123" s="22"/>
    </row>
    <row r="124" spans="1:19" ht="15" customHeight="1">
      <c r="A124" s="23" t="s">
        <v>27</v>
      </c>
      <c r="B124" s="19">
        <f t="shared" si="27"/>
        <v>45</v>
      </c>
      <c r="C124" s="20"/>
      <c r="D124" s="19">
        <f t="shared" si="28"/>
        <v>45</v>
      </c>
      <c r="E124" s="19">
        <f t="shared" si="29"/>
        <v>45</v>
      </c>
      <c r="F124" s="20"/>
      <c r="G124" s="20"/>
      <c r="H124" s="19">
        <f t="shared" si="31"/>
        <v>40</v>
      </c>
      <c r="I124" s="20">
        <v>4</v>
      </c>
      <c r="J124" s="20">
        <v>13</v>
      </c>
      <c r="K124" s="20">
        <v>23</v>
      </c>
      <c r="L124" s="20"/>
      <c r="M124" s="19">
        <f t="shared" si="30"/>
        <v>5</v>
      </c>
      <c r="N124" s="20">
        <v>5</v>
      </c>
      <c r="O124" s="20"/>
      <c r="P124" s="20"/>
      <c r="Q124" s="21">
        <f t="shared" si="25"/>
        <v>88.888888888888886</v>
      </c>
      <c r="R124" s="21">
        <f t="shared" si="26"/>
        <v>37.777777777777779</v>
      </c>
      <c r="S124" s="22"/>
    </row>
    <row r="125" spans="1:19" ht="15" customHeight="1">
      <c r="A125" s="23" t="s">
        <v>28</v>
      </c>
      <c r="B125" s="19">
        <f t="shared" si="27"/>
        <v>72</v>
      </c>
      <c r="C125" s="20"/>
      <c r="D125" s="19">
        <f t="shared" si="28"/>
        <v>72</v>
      </c>
      <c r="E125" s="19">
        <f t="shared" si="29"/>
        <v>71</v>
      </c>
      <c r="F125" s="20">
        <v>1</v>
      </c>
      <c r="G125" s="20"/>
      <c r="H125" s="19">
        <f t="shared" si="31"/>
        <v>49</v>
      </c>
      <c r="I125" s="20">
        <v>5</v>
      </c>
      <c r="J125" s="20">
        <v>17</v>
      </c>
      <c r="K125" s="20">
        <v>22</v>
      </c>
      <c r="L125" s="20">
        <v>5</v>
      </c>
      <c r="M125" s="19">
        <f t="shared" si="30"/>
        <v>22</v>
      </c>
      <c r="N125" s="20">
        <v>2</v>
      </c>
      <c r="O125" s="20">
        <v>9</v>
      </c>
      <c r="P125" s="20">
        <v>11</v>
      </c>
      <c r="Q125" s="21">
        <f t="shared" si="25"/>
        <v>68.055555555555557</v>
      </c>
      <c r="R125" s="21">
        <f t="shared" si="26"/>
        <v>30.555555555555557</v>
      </c>
      <c r="S125" s="22"/>
    </row>
    <row r="126" spans="1:19" ht="15" customHeight="1">
      <c r="A126" s="23" t="s">
        <v>59</v>
      </c>
      <c r="B126" s="19">
        <f t="shared" si="27"/>
        <v>72</v>
      </c>
      <c r="C126" s="20"/>
      <c r="D126" s="19">
        <f t="shared" si="28"/>
        <v>72</v>
      </c>
      <c r="E126" s="19">
        <f t="shared" si="29"/>
        <v>72</v>
      </c>
      <c r="F126" s="20"/>
      <c r="G126" s="20">
        <v>13</v>
      </c>
      <c r="H126" s="19">
        <f t="shared" si="31"/>
        <v>56</v>
      </c>
      <c r="I126" s="20">
        <v>6</v>
      </c>
      <c r="J126" s="20">
        <v>31</v>
      </c>
      <c r="K126" s="20">
        <v>19</v>
      </c>
      <c r="L126" s="20"/>
      <c r="M126" s="19">
        <f t="shared" si="30"/>
        <v>3</v>
      </c>
      <c r="N126" s="20">
        <v>1</v>
      </c>
      <c r="O126" s="20">
        <v>2</v>
      </c>
      <c r="P126" s="20"/>
      <c r="Q126" s="21">
        <f t="shared" si="25"/>
        <v>77.777777777777786</v>
      </c>
      <c r="R126" s="21">
        <f t="shared" si="26"/>
        <v>51.388888888888886</v>
      </c>
      <c r="S126" s="22"/>
    </row>
    <row r="127" spans="1:19" ht="15" customHeight="1">
      <c r="A127" s="23" t="s">
        <v>29</v>
      </c>
      <c r="B127" s="19">
        <f t="shared" si="27"/>
        <v>67</v>
      </c>
      <c r="C127" s="20"/>
      <c r="D127" s="19">
        <f t="shared" si="28"/>
        <v>67</v>
      </c>
      <c r="E127" s="19">
        <f t="shared" si="29"/>
        <v>67</v>
      </c>
      <c r="F127" s="20"/>
      <c r="G127" s="20"/>
      <c r="H127" s="19">
        <f t="shared" si="31"/>
        <v>26</v>
      </c>
      <c r="I127" s="20">
        <v>4</v>
      </c>
      <c r="J127" s="20">
        <v>5</v>
      </c>
      <c r="K127" s="20">
        <v>16</v>
      </c>
      <c r="L127" s="20">
        <v>1</v>
      </c>
      <c r="M127" s="19">
        <f t="shared" si="30"/>
        <v>41</v>
      </c>
      <c r="N127" s="20">
        <v>3</v>
      </c>
      <c r="O127" s="20">
        <v>7</v>
      </c>
      <c r="P127" s="20">
        <v>31</v>
      </c>
      <c r="Q127" s="21">
        <f>(H127/D127)*100</f>
        <v>38.805970149253731</v>
      </c>
      <c r="R127" s="21">
        <f>((J127+I127)/D127)*100</f>
        <v>13.432835820895523</v>
      </c>
      <c r="S127" s="22"/>
    </row>
    <row r="128" spans="1:19" ht="15" customHeight="1">
      <c r="A128" s="23" t="s">
        <v>30</v>
      </c>
      <c r="B128" s="19">
        <f t="shared" si="27"/>
        <v>36</v>
      </c>
      <c r="C128" s="20"/>
      <c r="D128" s="19">
        <f t="shared" si="28"/>
        <v>36</v>
      </c>
      <c r="E128" s="19">
        <f t="shared" si="29"/>
        <v>36</v>
      </c>
      <c r="F128" s="20"/>
      <c r="G128" s="20">
        <v>1</v>
      </c>
      <c r="H128" s="19">
        <f t="shared" si="31"/>
        <v>30</v>
      </c>
      <c r="I128" s="20">
        <v>2</v>
      </c>
      <c r="J128" s="20">
        <v>14</v>
      </c>
      <c r="K128" s="20">
        <v>14</v>
      </c>
      <c r="L128" s="20"/>
      <c r="M128" s="19">
        <f t="shared" si="30"/>
        <v>5</v>
      </c>
      <c r="N128" s="20">
        <v>2</v>
      </c>
      <c r="O128" s="20"/>
      <c r="P128" s="20">
        <v>3</v>
      </c>
      <c r="Q128" s="21">
        <f t="shared" si="25"/>
        <v>83.333333333333343</v>
      </c>
      <c r="R128" s="21">
        <f t="shared" si="26"/>
        <v>44.444444444444443</v>
      </c>
      <c r="S128" s="22"/>
    </row>
    <row r="129" spans="1:19" ht="15" customHeight="1">
      <c r="A129" s="23" t="s">
        <v>31</v>
      </c>
      <c r="B129" s="19">
        <f t="shared" si="27"/>
        <v>68</v>
      </c>
      <c r="C129" s="20"/>
      <c r="D129" s="19">
        <f t="shared" si="28"/>
        <v>68</v>
      </c>
      <c r="E129" s="19">
        <f t="shared" si="29"/>
        <v>67</v>
      </c>
      <c r="F129" s="20">
        <v>1</v>
      </c>
      <c r="G129" s="20"/>
      <c r="H129" s="19">
        <f t="shared" si="31"/>
        <v>48</v>
      </c>
      <c r="I129" s="20">
        <v>5</v>
      </c>
      <c r="J129" s="20">
        <v>15</v>
      </c>
      <c r="K129" s="20">
        <v>28</v>
      </c>
      <c r="L129" s="20"/>
      <c r="M129" s="19">
        <f t="shared" si="30"/>
        <v>19</v>
      </c>
      <c r="N129" s="20">
        <v>3</v>
      </c>
      <c r="O129" s="20">
        <v>9</v>
      </c>
      <c r="P129" s="20">
        <v>7</v>
      </c>
      <c r="Q129" s="21">
        <f t="shared" si="25"/>
        <v>70.588235294117652</v>
      </c>
      <c r="R129" s="21">
        <f t="shared" si="26"/>
        <v>29.411764705882355</v>
      </c>
      <c r="S129" s="22"/>
    </row>
    <row r="130" spans="1:19" ht="15" customHeight="1">
      <c r="A130" s="23" t="s">
        <v>32</v>
      </c>
      <c r="B130" s="19">
        <f t="shared" si="27"/>
        <v>226</v>
      </c>
      <c r="C130" s="20"/>
      <c r="D130" s="19">
        <f t="shared" si="28"/>
        <v>226</v>
      </c>
      <c r="E130" s="19">
        <f t="shared" si="29"/>
        <v>218</v>
      </c>
      <c r="F130" s="20">
        <v>8</v>
      </c>
      <c r="G130" s="20"/>
      <c r="H130" s="19">
        <f t="shared" si="31"/>
        <v>185</v>
      </c>
      <c r="I130" s="20">
        <v>12</v>
      </c>
      <c r="J130" s="20">
        <v>66</v>
      </c>
      <c r="K130" s="20">
        <v>107</v>
      </c>
      <c r="L130" s="20"/>
      <c r="M130" s="19">
        <f t="shared" si="30"/>
        <v>33</v>
      </c>
      <c r="N130" s="20">
        <v>27</v>
      </c>
      <c r="O130" s="20">
        <v>3</v>
      </c>
      <c r="P130" s="20">
        <v>3</v>
      </c>
      <c r="Q130" s="21">
        <f t="shared" si="25"/>
        <v>81.858407079646028</v>
      </c>
      <c r="R130" s="21">
        <f t="shared" si="26"/>
        <v>34.513274336283182</v>
      </c>
      <c r="S130" s="22"/>
    </row>
    <row r="131" spans="1:19" s="44" customFormat="1" ht="15" customHeight="1">
      <c r="A131" s="49" t="s">
        <v>33</v>
      </c>
      <c r="B131" s="19">
        <f t="shared" si="27"/>
        <v>33</v>
      </c>
      <c r="C131" s="20"/>
      <c r="D131" s="19">
        <f t="shared" si="28"/>
        <v>33</v>
      </c>
      <c r="E131" s="19">
        <f t="shared" si="29"/>
        <v>33</v>
      </c>
      <c r="F131" s="20"/>
      <c r="G131" s="20"/>
      <c r="H131" s="19">
        <f t="shared" si="31"/>
        <v>25</v>
      </c>
      <c r="I131" s="20">
        <v>3</v>
      </c>
      <c r="J131" s="20">
        <v>17</v>
      </c>
      <c r="K131" s="20">
        <v>5</v>
      </c>
      <c r="L131" s="20"/>
      <c r="M131" s="19">
        <f t="shared" si="30"/>
        <v>8</v>
      </c>
      <c r="N131" s="20">
        <v>4</v>
      </c>
      <c r="O131" s="20">
        <v>2</v>
      </c>
      <c r="P131" s="20">
        <v>2</v>
      </c>
      <c r="Q131" s="21">
        <f t="shared" si="25"/>
        <v>75.757575757575751</v>
      </c>
      <c r="R131" s="21">
        <f t="shared" si="26"/>
        <v>60.606060606060609</v>
      </c>
      <c r="S131" s="43"/>
    </row>
    <row r="132" spans="1:19" ht="15" customHeight="1">
      <c r="A132" s="23" t="s">
        <v>64</v>
      </c>
      <c r="B132" s="19">
        <f t="shared" si="27"/>
        <v>41</v>
      </c>
      <c r="C132" s="20"/>
      <c r="D132" s="19">
        <f t="shared" si="28"/>
        <v>41</v>
      </c>
      <c r="E132" s="19">
        <f t="shared" si="29"/>
        <v>37</v>
      </c>
      <c r="F132" s="20">
        <v>4</v>
      </c>
      <c r="G132" s="20"/>
      <c r="H132" s="19">
        <f t="shared" si="31"/>
        <v>25</v>
      </c>
      <c r="I132" s="20">
        <v>4</v>
      </c>
      <c r="J132" s="20">
        <v>15</v>
      </c>
      <c r="K132" s="20">
        <v>6</v>
      </c>
      <c r="L132" s="20"/>
      <c r="M132" s="19">
        <f t="shared" si="30"/>
        <v>12</v>
      </c>
      <c r="N132" s="20">
        <v>6</v>
      </c>
      <c r="O132" s="20">
        <v>1</v>
      </c>
      <c r="P132" s="20">
        <v>5</v>
      </c>
      <c r="Q132" s="21">
        <f t="shared" si="25"/>
        <v>60.975609756097562</v>
      </c>
      <c r="R132" s="21">
        <f t="shared" si="26"/>
        <v>46.341463414634148</v>
      </c>
      <c r="S132" s="22"/>
    </row>
    <row r="133" spans="1:19" ht="15" customHeight="1">
      <c r="A133" s="23" t="s">
        <v>34</v>
      </c>
      <c r="B133" s="19">
        <f t="shared" si="27"/>
        <v>106</v>
      </c>
      <c r="C133" s="20"/>
      <c r="D133" s="19">
        <f t="shared" si="28"/>
        <v>106</v>
      </c>
      <c r="E133" s="19">
        <f t="shared" si="29"/>
        <v>106</v>
      </c>
      <c r="F133" s="20"/>
      <c r="G133" s="20"/>
      <c r="H133" s="19">
        <f t="shared" si="31"/>
        <v>91</v>
      </c>
      <c r="I133" s="20">
        <v>6</v>
      </c>
      <c r="J133" s="20">
        <v>10</v>
      </c>
      <c r="K133" s="20">
        <v>75</v>
      </c>
      <c r="L133" s="20"/>
      <c r="M133" s="19">
        <f t="shared" si="30"/>
        <v>15</v>
      </c>
      <c r="N133" s="20">
        <v>10</v>
      </c>
      <c r="O133" s="20">
        <v>3</v>
      </c>
      <c r="P133" s="20">
        <v>2</v>
      </c>
      <c r="Q133" s="21">
        <f t="shared" si="25"/>
        <v>85.84905660377359</v>
      </c>
      <c r="R133" s="21">
        <f t="shared" si="26"/>
        <v>15.09433962264151</v>
      </c>
      <c r="S133" s="22"/>
    </row>
    <row r="134" spans="1:19" ht="15" customHeight="1">
      <c r="A134" s="23" t="s">
        <v>35</v>
      </c>
      <c r="B134" s="19">
        <f t="shared" si="27"/>
        <v>97</v>
      </c>
      <c r="C134" s="20"/>
      <c r="D134" s="19">
        <f t="shared" si="28"/>
        <v>97</v>
      </c>
      <c r="E134" s="19">
        <f t="shared" si="29"/>
        <v>96</v>
      </c>
      <c r="F134" s="20">
        <v>1</v>
      </c>
      <c r="G134" s="20"/>
      <c r="H134" s="19">
        <f t="shared" si="31"/>
        <v>87</v>
      </c>
      <c r="I134" s="20">
        <v>14</v>
      </c>
      <c r="J134" s="20">
        <v>37</v>
      </c>
      <c r="K134" s="20">
        <v>33</v>
      </c>
      <c r="L134" s="20">
        <v>3</v>
      </c>
      <c r="M134" s="19">
        <f t="shared" si="30"/>
        <v>9</v>
      </c>
      <c r="N134" s="20">
        <v>4</v>
      </c>
      <c r="O134" s="20">
        <v>5</v>
      </c>
      <c r="P134" s="20"/>
      <c r="Q134" s="21">
        <f t="shared" si="25"/>
        <v>89.690721649484544</v>
      </c>
      <c r="R134" s="21">
        <f t="shared" si="26"/>
        <v>52.577319587628871</v>
      </c>
      <c r="S134" s="22"/>
    </row>
    <row r="135" spans="1:19" ht="15" customHeight="1">
      <c r="A135" s="40" t="s">
        <v>65</v>
      </c>
      <c r="B135" s="19">
        <f t="shared" si="27"/>
        <v>54</v>
      </c>
      <c r="C135" s="20"/>
      <c r="D135" s="19">
        <f t="shared" si="28"/>
        <v>54</v>
      </c>
      <c r="E135" s="19">
        <f t="shared" si="29"/>
        <v>54</v>
      </c>
      <c r="F135" s="20"/>
      <c r="G135" s="20"/>
      <c r="H135" s="19">
        <f t="shared" si="31"/>
        <v>36</v>
      </c>
      <c r="I135" s="20">
        <v>7</v>
      </c>
      <c r="J135" s="20">
        <v>16</v>
      </c>
      <c r="K135" s="20">
        <v>13</v>
      </c>
      <c r="L135" s="20"/>
      <c r="M135" s="19">
        <f t="shared" si="30"/>
        <v>18</v>
      </c>
      <c r="N135" s="20"/>
      <c r="O135" s="20">
        <v>6</v>
      </c>
      <c r="P135" s="20">
        <v>12</v>
      </c>
      <c r="Q135" s="21">
        <f t="shared" si="25"/>
        <v>66.666666666666657</v>
      </c>
      <c r="R135" s="21">
        <f t="shared" si="26"/>
        <v>42.592592592592595</v>
      </c>
      <c r="S135" s="22"/>
    </row>
    <row r="136" spans="1:19" ht="15" customHeight="1">
      <c r="A136" s="23" t="s">
        <v>37</v>
      </c>
      <c r="B136" s="19">
        <f t="shared" si="27"/>
        <v>97</v>
      </c>
      <c r="C136" s="20"/>
      <c r="D136" s="19">
        <f t="shared" si="28"/>
        <v>97</v>
      </c>
      <c r="E136" s="19">
        <f t="shared" si="29"/>
        <v>96</v>
      </c>
      <c r="F136" s="20">
        <v>1</v>
      </c>
      <c r="G136" s="20">
        <v>7</v>
      </c>
      <c r="H136" s="19">
        <f t="shared" si="31"/>
        <v>86</v>
      </c>
      <c r="I136" s="20">
        <v>19</v>
      </c>
      <c r="J136" s="20">
        <v>39</v>
      </c>
      <c r="K136" s="20">
        <v>28</v>
      </c>
      <c r="L136" s="20"/>
      <c r="M136" s="19">
        <f t="shared" si="30"/>
        <v>3</v>
      </c>
      <c r="N136" s="20">
        <v>3</v>
      </c>
      <c r="O136" s="20"/>
      <c r="P136" s="20"/>
      <c r="Q136" s="21">
        <f t="shared" si="25"/>
        <v>88.659793814432987</v>
      </c>
      <c r="R136" s="21">
        <f t="shared" si="26"/>
        <v>59.793814432989691</v>
      </c>
      <c r="S136" s="22"/>
    </row>
    <row r="137" spans="1:19" ht="15" customHeight="1">
      <c r="A137" s="23" t="s">
        <v>38</v>
      </c>
      <c r="B137" s="19">
        <f t="shared" si="27"/>
        <v>91</v>
      </c>
      <c r="C137" s="20"/>
      <c r="D137" s="19">
        <f t="shared" si="28"/>
        <v>91</v>
      </c>
      <c r="E137" s="19">
        <f t="shared" si="29"/>
        <v>91</v>
      </c>
      <c r="F137" s="20"/>
      <c r="G137" s="20"/>
      <c r="H137" s="19">
        <f t="shared" si="31"/>
        <v>70</v>
      </c>
      <c r="I137" s="20">
        <v>7</v>
      </c>
      <c r="J137" s="20">
        <v>35</v>
      </c>
      <c r="K137" s="20">
        <v>28</v>
      </c>
      <c r="L137" s="20"/>
      <c r="M137" s="19">
        <f t="shared" si="30"/>
        <v>21</v>
      </c>
      <c r="N137" s="20">
        <v>6</v>
      </c>
      <c r="O137" s="20">
        <v>8</v>
      </c>
      <c r="P137" s="20">
        <v>7</v>
      </c>
      <c r="Q137" s="21">
        <f t="shared" si="25"/>
        <v>76.923076923076934</v>
      </c>
      <c r="R137" s="21">
        <f t="shared" si="26"/>
        <v>46.153846153846153</v>
      </c>
      <c r="S137" s="22"/>
    </row>
    <row r="138" spans="1:19" ht="15" customHeight="1">
      <c r="A138" s="23" t="s">
        <v>39</v>
      </c>
      <c r="B138" s="19">
        <f t="shared" si="27"/>
        <v>57</v>
      </c>
      <c r="C138" s="20">
        <v>1</v>
      </c>
      <c r="D138" s="19">
        <f t="shared" si="28"/>
        <v>56</v>
      </c>
      <c r="E138" s="19">
        <f t="shared" si="29"/>
        <v>55</v>
      </c>
      <c r="F138" s="20">
        <v>1</v>
      </c>
      <c r="G138" s="20"/>
      <c r="H138" s="19">
        <f t="shared" si="31"/>
        <v>50</v>
      </c>
      <c r="I138" s="20">
        <v>6</v>
      </c>
      <c r="J138" s="20">
        <v>16</v>
      </c>
      <c r="K138" s="20">
        <v>19</v>
      </c>
      <c r="L138" s="20">
        <v>9</v>
      </c>
      <c r="M138" s="19">
        <f t="shared" si="30"/>
        <v>5</v>
      </c>
      <c r="N138" s="20">
        <v>5</v>
      </c>
      <c r="O138" s="20"/>
      <c r="P138" s="20"/>
      <c r="Q138" s="21">
        <f t="shared" si="25"/>
        <v>89.285714285714292</v>
      </c>
      <c r="R138" s="21">
        <f t="shared" si="26"/>
        <v>39.285714285714285</v>
      </c>
      <c r="S138" s="22"/>
    </row>
    <row r="139" spans="1:19" ht="15" customHeight="1">
      <c r="A139" s="23" t="s">
        <v>104</v>
      </c>
      <c r="B139" s="19">
        <f t="shared" si="27"/>
        <v>121</v>
      </c>
      <c r="C139" s="20"/>
      <c r="D139" s="19">
        <f t="shared" si="28"/>
        <v>121</v>
      </c>
      <c r="E139" s="19">
        <f t="shared" si="29"/>
        <v>121</v>
      </c>
      <c r="F139" s="20"/>
      <c r="G139" s="20"/>
      <c r="H139" s="19">
        <f t="shared" si="31"/>
        <v>76</v>
      </c>
      <c r="I139" s="20">
        <v>21</v>
      </c>
      <c r="J139" s="20">
        <v>30</v>
      </c>
      <c r="K139" s="20">
        <v>24</v>
      </c>
      <c r="L139" s="20">
        <v>1</v>
      </c>
      <c r="M139" s="19">
        <f t="shared" si="30"/>
        <v>45</v>
      </c>
      <c r="N139" s="20">
        <v>9</v>
      </c>
      <c r="O139" s="20">
        <v>7</v>
      </c>
      <c r="P139" s="20">
        <v>29</v>
      </c>
      <c r="Q139" s="21">
        <f t="shared" si="25"/>
        <v>62.809917355371901</v>
      </c>
      <c r="R139" s="21">
        <f t="shared" si="26"/>
        <v>42.148760330578511</v>
      </c>
      <c r="S139" s="22"/>
    </row>
    <row r="140" spans="1:19" ht="15" customHeight="1">
      <c r="A140" s="23" t="s">
        <v>60</v>
      </c>
      <c r="B140" s="19">
        <f t="shared" si="27"/>
        <v>120</v>
      </c>
      <c r="C140" s="20"/>
      <c r="D140" s="19">
        <f t="shared" si="28"/>
        <v>120</v>
      </c>
      <c r="E140" s="19">
        <f t="shared" si="29"/>
        <v>120</v>
      </c>
      <c r="F140" s="20"/>
      <c r="G140" s="20"/>
      <c r="H140" s="19">
        <f t="shared" si="31"/>
        <v>76</v>
      </c>
      <c r="I140" s="20">
        <v>3</v>
      </c>
      <c r="J140" s="20">
        <v>33</v>
      </c>
      <c r="K140" s="20">
        <v>39</v>
      </c>
      <c r="L140" s="20">
        <v>1</v>
      </c>
      <c r="M140" s="19">
        <f t="shared" si="30"/>
        <v>44</v>
      </c>
      <c r="N140" s="20">
        <v>10</v>
      </c>
      <c r="O140" s="20">
        <v>12</v>
      </c>
      <c r="P140" s="20">
        <v>22</v>
      </c>
      <c r="Q140" s="21">
        <f t="shared" si="25"/>
        <v>63.333333333333329</v>
      </c>
      <c r="R140" s="21">
        <f t="shared" si="26"/>
        <v>30</v>
      </c>
      <c r="S140" s="22"/>
    </row>
    <row r="141" spans="1:19" ht="15" customHeight="1">
      <c r="A141" s="23" t="s">
        <v>61</v>
      </c>
      <c r="B141" s="19">
        <f t="shared" si="27"/>
        <v>6</v>
      </c>
      <c r="C141" s="20"/>
      <c r="D141" s="19">
        <f t="shared" si="28"/>
        <v>6</v>
      </c>
      <c r="E141" s="19">
        <f t="shared" si="29"/>
        <v>6</v>
      </c>
      <c r="F141" s="20"/>
      <c r="G141" s="20"/>
      <c r="H141" s="19">
        <f t="shared" si="31"/>
        <v>6</v>
      </c>
      <c r="I141" s="20">
        <v>2</v>
      </c>
      <c r="J141" s="20">
        <v>2</v>
      </c>
      <c r="K141" s="20">
        <v>2</v>
      </c>
      <c r="L141" s="20"/>
      <c r="M141" s="19">
        <f t="shared" si="30"/>
        <v>0</v>
      </c>
      <c r="N141" s="20"/>
      <c r="O141" s="20"/>
      <c r="P141" s="20"/>
      <c r="Q141" s="21">
        <f t="shared" si="25"/>
        <v>100</v>
      </c>
      <c r="R141" s="21">
        <f t="shared" si="26"/>
        <v>66.666666666666657</v>
      </c>
      <c r="S141" s="22"/>
    </row>
    <row r="142" spans="1:19" ht="15" customHeight="1">
      <c r="A142" s="25" t="s">
        <v>40</v>
      </c>
      <c r="B142" s="26">
        <f t="shared" si="27"/>
        <v>1666</v>
      </c>
      <c r="C142" s="27">
        <f>SUM(C120:C139)</f>
        <v>1</v>
      </c>
      <c r="D142" s="26">
        <f>E142+F142</f>
        <v>1665</v>
      </c>
      <c r="E142" s="26">
        <f>G142+H142+M142</f>
        <v>1646</v>
      </c>
      <c r="F142" s="27">
        <f>SUM(F120:F141)</f>
        <v>19</v>
      </c>
      <c r="G142" s="27">
        <f>SUM(G120:G141)</f>
        <v>24</v>
      </c>
      <c r="H142" s="27">
        <f>I142+J142+K142+L142</f>
        <v>1260</v>
      </c>
      <c r="I142" s="27">
        <f>SUM(I120:I141)</f>
        <v>161</v>
      </c>
      <c r="J142" s="27">
        <f>SUM(J120:J141)</f>
        <v>486</v>
      </c>
      <c r="K142" s="27">
        <f>SUM(K120:K141)</f>
        <v>593</v>
      </c>
      <c r="L142" s="27">
        <f>SUM(L120:L141)</f>
        <v>20</v>
      </c>
      <c r="M142" s="26">
        <f t="shared" si="30"/>
        <v>362</v>
      </c>
      <c r="N142" s="27">
        <f>SUM(N120:N141)</f>
        <v>109</v>
      </c>
      <c r="O142" s="27">
        <f>SUM(O120:O141)</f>
        <v>92</v>
      </c>
      <c r="P142" s="27">
        <f>SUM(P120:P141)</f>
        <v>161</v>
      </c>
      <c r="Q142" s="28">
        <f t="shared" si="25"/>
        <v>75.675675675675677</v>
      </c>
      <c r="R142" s="28">
        <f t="shared" si="26"/>
        <v>38.858858858858859</v>
      </c>
      <c r="S142" s="22"/>
    </row>
    <row r="143" spans="1:19" ht="15" customHeight="1">
      <c r="A143" s="29" t="s">
        <v>41</v>
      </c>
      <c r="B143" s="48"/>
      <c r="C143" s="48"/>
      <c r="D143" s="31">
        <f>(D142/B142)*100</f>
        <v>99.939975990396164</v>
      </c>
      <c r="E143" s="31">
        <f>(E142/D142)*100</f>
        <v>98.858858858858852</v>
      </c>
      <c r="F143" s="31">
        <f>(F142/D142)*100</f>
        <v>1.1411411411411412</v>
      </c>
      <c r="G143" s="31">
        <f>(G142/D142)*100</f>
        <v>1.4414414414414414</v>
      </c>
      <c r="H143" s="31">
        <f>(H142/D142)*100</f>
        <v>75.675675675675677</v>
      </c>
      <c r="I143" s="31">
        <f>(I142/D142)*100</f>
        <v>9.6696696696696698</v>
      </c>
      <c r="J143" s="31">
        <f>(J142/D142)*100</f>
        <v>29.189189189189189</v>
      </c>
      <c r="K143" s="31">
        <f>(K142/D142)*100</f>
        <v>35.615615615615617</v>
      </c>
      <c r="L143" s="31">
        <f>(L142/D142)*100</f>
        <v>1.2012012012012012</v>
      </c>
      <c r="M143" s="31">
        <f>(M142/D142)*100</f>
        <v>21.741741741741741</v>
      </c>
      <c r="N143" s="31">
        <f>(N142/D142)*100</f>
        <v>6.5465465465465469</v>
      </c>
      <c r="O143" s="31">
        <f>(O142/D142)*100</f>
        <v>5.5255255255255253</v>
      </c>
      <c r="P143" s="31">
        <f>(P142/D142)*100</f>
        <v>9.6696696696696698</v>
      </c>
      <c r="Q143" s="42"/>
      <c r="R143" s="42"/>
      <c r="S143" s="22"/>
    </row>
    <row r="144" spans="1:19">
      <c r="A144" s="14"/>
      <c r="B144" s="107" t="s">
        <v>82</v>
      </c>
      <c r="C144" s="107"/>
      <c r="D144" s="107"/>
      <c r="E144" s="107"/>
      <c r="F144" s="14"/>
      <c r="G144" s="14"/>
      <c r="H144" s="14"/>
      <c r="I144" s="14"/>
      <c r="J144" s="14"/>
      <c r="K144" s="107" t="s">
        <v>54</v>
      </c>
      <c r="L144" s="107"/>
      <c r="M144" s="107"/>
      <c r="N144" s="107"/>
      <c r="O144" s="14"/>
      <c r="P144" s="14"/>
      <c r="Q144" s="14"/>
      <c r="R144" s="14"/>
      <c r="S144" s="14"/>
    </row>
    <row r="145" spans="1:19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</row>
    <row r="146" spans="1:19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</row>
    <row r="147" spans="1:19">
      <c r="A147" s="34"/>
      <c r="B147" s="112" t="s">
        <v>0</v>
      </c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</row>
    <row r="148" spans="1:19">
      <c r="A148" s="34"/>
      <c r="B148" s="112" t="s">
        <v>53</v>
      </c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</row>
    <row r="149" spans="1:19" ht="15" customHeight="1">
      <c r="A149" s="113" t="s">
        <v>84</v>
      </c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</row>
    <row r="150" spans="1:19">
      <c r="A150" s="14"/>
      <c r="B150" s="14"/>
      <c r="C150" s="35"/>
      <c r="D150" s="35"/>
      <c r="E150" s="35"/>
      <c r="F150" s="35"/>
      <c r="G150" s="45" t="s">
        <v>46</v>
      </c>
      <c r="H150" s="36"/>
      <c r="I150" s="36"/>
      <c r="J150" s="36"/>
      <c r="K150" s="36"/>
      <c r="L150" s="36"/>
      <c r="M150" s="14"/>
      <c r="N150" s="14"/>
      <c r="O150" s="14"/>
      <c r="P150" s="14"/>
      <c r="Q150" s="14"/>
      <c r="R150" s="14"/>
      <c r="S150" s="14"/>
    </row>
    <row r="151" spans="1:19">
      <c r="A151" s="14"/>
      <c r="B151" s="14"/>
      <c r="C151" s="106" t="s">
        <v>49</v>
      </c>
      <c r="D151" s="106"/>
      <c r="E151" s="35"/>
      <c r="F151" s="36"/>
      <c r="G151" s="36"/>
      <c r="H151" s="36"/>
      <c r="I151" s="36"/>
      <c r="J151" s="36"/>
      <c r="K151" s="36"/>
      <c r="L151" s="36"/>
      <c r="M151" s="36"/>
      <c r="N151" s="36"/>
      <c r="O151" s="121" t="s">
        <v>99</v>
      </c>
      <c r="P151" s="107"/>
      <c r="Q151" s="107"/>
      <c r="R151" s="107"/>
      <c r="S151" s="107"/>
    </row>
    <row r="152" spans="1:19">
      <c r="A152" s="14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</row>
    <row r="153" spans="1:19">
      <c r="A153" s="108" t="s">
        <v>3</v>
      </c>
      <c r="B153" s="108" t="s">
        <v>4</v>
      </c>
      <c r="C153" s="108" t="s">
        <v>5</v>
      </c>
      <c r="D153" s="108" t="s">
        <v>6</v>
      </c>
      <c r="E153" s="108" t="s">
        <v>7</v>
      </c>
      <c r="F153" s="114" t="s">
        <v>8</v>
      </c>
      <c r="G153" s="118" t="s">
        <v>9</v>
      </c>
      <c r="H153" s="108" t="s">
        <v>10</v>
      </c>
      <c r="I153" s="108"/>
      <c r="J153" s="108"/>
      <c r="K153" s="108"/>
      <c r="L153" s="108"/>
      <c r="M153" s="115" t="s">
        <v>11</v>
      </c>
      <c r="N153" s="116"/>
      <c r="O153" s="116"/>
      <c r="P153" s="117"/>
      <c r="Q153" s="108" t="s">
        <v>12</v>
      </c>
      <c r="R153" s="108" t="s">
        <v>13</v>
      </c>
      <c r="S153" s="111" t="s">
        <v>14</v>
      </c>
    </row>
    <row r="154" spans="1:19" ht="71.25" customHeight="1">
      <c r="A154" s="108"/>
      <c r="B154" s="110"/>
      <c r="C154" s="108"/>
      <c r="D154" s="108"/>
      <c r="E154" s="108"/>
      <c r="F154" s="114"/>
      <c r="G154" s="119"/>
      <c r="H154" s="15" t="s">
        <v>15</v>
      </c>
      <c r="I154" s="15" t="s">
        <v>16</v>
      </c>
      <c r="J154" s="15" t="s">
        <v>17</v>
      </c>
      <c r="K154" s="15" t="s">
        <v>18</v>
      </c>
      <c r="L154" s="15" t="s">
        <v>19</v>
      </c>
      <c r="M154" s="15" t="s">
        <v>20</v>
      </c>
      <c r="N154" s="15" t="s">
        <v>21</v>
      </c>
      <c r="O154" s="15" t="s">
        <v>22</v>
      </c>
      <c r="P154" s="15" t="s">
        <v>23</v>
      </c>
      <c r="Q154" s="109"/>
      <c r="R154" s="110"/>
      <c r="S154" s="111"/>
    </row>
    <row r="155" spans="1:19">
      <c r="A155" s="15">
        <v>1</v>
      </c>
      <c r="B155" s="16">
        <v>2</v>
      </c>
      <c r="C155" s="15">
        <v>3</v>
      </c>
      <c r="D155" s="15">
        <v>4</v>
      </c>
      <c r="E155" s="15">
        <v>5</v>
      </c>
      <c r="F155" s="15">
        <v>6</v>
      </c>
      <c r="G155" s="15">
        <v>7</v>
      </c>
      <c r="H155" s="15">
        <v>8</v>
      </c>
      <c r="I155" s="15">
        <v>9</v>
      </c>
      <c r="J155" s="15">
        <v>10</v>
      </c>
      <c r="K155" s="15">
        <v>11</v>
      </c>
      <c r="L155" s="15">
        <v>12</v>
      </c>
      <c r="M155" s="15">
        <v>13</v>
      </c>
      <c r="N155" s="15">
        <v>14</v>
      </c>
      <c r="O155" s="15">
        <v>15</v>
      </c>
      <c r="P155" s="15">
        <v>16</v>
      </c>
      <c r="Q155" s="15">
        <v>17</v>
      </c>
      <c r="R155" s="16">
        <v>18</v>
      </c>
      <c r="S155" s="17">
        <v>19</v>
      </c>
    </row>
    <row r="156" spans="1:19" ht="15" customHeight="1">
      <c r="A156" s="18" t="s">
        <v>24</v>
      </c>
      <c r="B156" s="19">
        <f>C156+D156</f>
        <v>50</v>
      </c>
      <c r="C156" s="37"/>
      <c r="D156" s="19">
        <f>E156+F156</f>
        <v>50</v>
      </c>
      <c r="E156" s="19">
        <f>G156+H156+M156</f>
        <v>50</v>
      </c>
      <c r="F156" s="38"/>
      <c r="G156" s="38"/>
      <c r="H156" s="19">
        <f>SUM(I156:L156)</f>
        <v>50</v>
      </c>
      <c r="I156" s="38">
        <v>4</v>
      </c>
      <c r="J156" s="38">
        <v>29</v>
      </c>
      <c r="K156" s="38">
        <v>16</v>
      </c>
      <c r="L156" s="38">
        <v>1</v>
      </c>
      <c r="M156" s="19">
        <f>SUM(N156:P156)</f>
        <v>0</v>
      </c>
      <c r="N156" s="38"/>
      <c r="O156" s="38"/>
      <c r="P156" s="38"/>
      <c r="Q156" s="21">
        <f t="shared" ref="Q156:Q177" si="32">(H156/D156)*100</f>
        <v>100</v>
      </c>
      <c r="R156" s="21">
        <f t="shared" ref="R156:R177" si="33">((J156+I156)/D156)*100</f>
        <v>66</v>
      </c>
      <c r="S156" s="22"/>
    </row>
    <row r="157" spans="1:19" ht="15" customHeight="1">
      <c r="A157" s="23" t="s">
        <v>25</v>
      </c>
      <c r="B157" s="19">
        <f t="shared" ref="B157:B177" si="34">C157+D157</f>
        <v>68</v>
      </c>
      <c r="C157" s="20"/>
      <c r="D157" s="19">
        <f t="shared" ref="D157:D176" si="35">E157+F157</f>
        <v>68</v>
      </c>
      <c r="E157" s="19">
        <f t="shared" ref="E157:E176" si="36">G157+H157+M157</f>
        <v>68</v>
      </c>
      <c r="F157" s="20"/>
      <c r="G157" s="20"/>
      <c r="H157" s="19">
        <f t="shared" ref="H157:H176" si="37">SUM(I157:L157)</f>
        <v>68</v>
      </c>
      <c r="I157" s="20">
        <v>15</v>
      </c>
      <c r="J157" s="20">
        <v>20</v>
      </c>
      <c r="K157" s="20">
        <v>29</v>
      </c>
      <c r="L157" s="20">
        <v>4</v>
      </c>
      <c r="M157" s="19">
        <f t="shared" ref="M157:M176" si="38">SUM(N157:P157)</f>
        <v>0</v>
      </c>
      <c r="N157" s="20"/>
      <c r="O157" s="20"/>
      <c r="P157" s="20"/>
      <c r="Q157" s="21">
        <f t="shared" si="32"/>
        <v>100</v>
      </c>
      <c r="R157" s="21">
        <f t="shared" si="33"/>
        <v>51.470588235294116</v>
      </c>
      <c r="S157" s="22"/>
    </row>
    <row r="158" spans="1:19" ht="15" customHeight="1">
      <c r="A158" s="23" t="s">
        <v>26</v>
      </c>
      <c r="B158" s="19">
        <f t="shared" si="34"/>
        <v>34</v>
      </c>
      <c r="C158" s="20">
        <v>3</v>
      </c>
      <c r="D158" s="19">
        <f t="shared" si="35"/>
        <v>31</v>
      </c>
      <c r="E158" s="19">
        <f t="shared" si="36"/>
        <v>31</v>
      </c>
      <c r="F158" s="20"/>
      <c r="G158" s="20"/>
      <c r="H158" s="19">
        <f t="shared" si="37"/>
        <v>31</v>
      </c>
      <c r="I158" s="20">
        <v>4</v>
      </c>
      <c r="J158" s="20">
        <v>7</v>
      </c>
      <c r="K158" s="20">
        <v>20</v>
      </c>
      <c r="L158" s="20"/>
      <c r="M158" s="19">
        <f t="shared" si="38"/>
        <v>0</v>
      </c>
      <c r="N158" s="20"/>
      <c r="O158" s="20"/>
      <c r="P158" s="20"/>
      <c r="Q158" s="21">
        <f t="shared" si="32"/>
        <v>100</v>
      </c>
      <c r="R158" s="21">
        <f t="shared" si="33"/>
        <v>35.483870967741936</v>
      </c>
      <c r="S158" s="22"/>
    </row>
    <row r="159" spans="1:19" ht="15" customHeight="1">
      <c r="A159" s="23" t="s">
        <v>63</v>
      </c>
      <c r="B159" s="19">
        <f t="shared" si="34"/>
        <v>102</v>
      </c>
      <c r="C159" s="20"/>
      <c r="D159" s="19">
        <f t="shared" si="35"/>
        <v>102</v>
      </c>
      <c r="E159" s="19">
        <f t="shared" si="36"/>
        <v>102</v>
      </c>
      <c r="F159" s="20"/>
      <c r="G159" s="20"/>
      <c r="H159" s="19">
        <f t="shared" si="37"/>
        <v>102</v>
      </c>
      <c r="I159" s="20">
        <v>20</v>
      </c>
      <c r="J159" s="20">
        <v>24</v>
      </c>
      <c r="K159" s="20">
        <v>45</v>
      </c>
      <c r="L159" s="20">
        <v>13</v>
      </c>
      <c r="M159" s="19">
        <f t="shared" si="38"/>
        <v>0</v>
      </c>
      <c r="N159" s="20"/>
      <c r="O159" s="20"/>
      <c r="P159" s="20"/>
      <c r="Q159" s="21">
        <f t="shared" si="32"/>
        <v>100</v>
      </c>
      <c r="R159" s="21">
        <f t="shared" si="33"/>
        <v>43.137254901960787</v>
      </c>
      <c r="S159" s="22"/>
    </row>
    <row r="160" spans="1:19" ht="15" customHeight="1">
      <c r="A160" s="23" t="s">
        <v>27</v>
      </c>
      <c r="B160" s="19">
        <f t="shared" si="34"/>
        <v>39</v>
      </c>
      <c r="C160" s="20"/>
      <c r="D160" s="19">
        <f t="shared" si="35"/>
        <v>39</v>
      </c>
      <c r="E160" s="19">
        <f t="shared" si="36"/>
        <v>39</v>
      </c>
      <c r="F160" s="20"/>
      <c r="G160" s="20"/>
      <c r="H160" s="19">
        <f t="shared" si="37"/>
        <v>39</v>
      </c>
      <c r="I160" s="20">
        <v>5</v>
      </c>
      <c r="J160" s="20">
        <v>11</v>
      </c>
      <c r="K160" s="20">
        <v>23</v>
      </c>
      <c r="L160" s="20"/>
      <c r="M160" s="19">
        <f t="shared" si="38"/>
        <v>0</v>
      </c>
      <c r="N160" s="20"/>
      <c r="O160" s="20"/>
      <c r="P160" s="20"/>
      <c r="Q160" s="21">
        <f t="shared" si="32"/>
        <v>100</v>
      </c>
      <c r="R160" s="21">
        <f t="shared" si="33"/>
        <v>41.025641025641022</v>
      </c>
      <c r="S160" s="22"/>
    </row>
    <row r="161" spans="1:19" ht="15" customHeight="1">
      <c r="A161" s="23" t="s">
        <v>28</v>
      </c>
      <c r="B161" s="19">
        <f t="shared" si="34"/>
        <v>72</v>
      </c>
      <c r="C161" s="20"/>
      <c r="D161" s="19">
        <f t="shared" si="35"/>
        <v>72</v>
      </c>
      <c r="E161" s="19">
        <f t="shared" si="36"/>
        <v>72</v>
      </c>
      <c r="F161" s="20"/>
      <c r="G161" s="20"/>
      <c r="H161" s="19">
        <f t="shared" si="37"/>
        <v>70</v>
      </c>
      <c r="I161" s="20">
        <v>2</v>
      </c>
      <c r="J161" s="20">
        <v>15</v>
      </c>
      <c r="K161" s="20">
        <v>51</v>
      </c>
      <c r="L161" s="20">
        <v>2</v>
      </c>
      <c r="M161" s="19">
        <f t="shared" si="38"/>
        <v>2</v>
      </c>
      <c r="N161" s="20"/>
      <c r="O161" s="20"/>
      <c r="P161" s="20">
        <v>2</v>
      </c>
      <c r="Q161" s="21">
        <f t="shared" si="32"/>
        <v>97.222222222222214</v>
      </c>
      <c r="R161" s="21">
        <f t="shared" si="33"/>
        <v>23.611111111111111</v>
      </c>
      <c r="S161" s="22"/>
    </row>
    <row r="162" spans="1:19" ht="15" customHeight="1">
      <c r="A162" s="23" t="s">
        <v>59</v>
      </c>
      <c r="B162" s="19">
        <f t="shared" si="34"/>
        <v>57</v>
      </c>
      <c r="C162" s="20"/>
      <c r="D162" s="19">
        <f t="shared" si="35"/>
        <v>57</v>
      </c>
      <c r="E162" s="19">
        <f t="shared" si="36"/>
        <v>57</v>
      </c>
      <c r="F162" s="20"/>
      <c r="G162" s="20"/>
      <c r="H162" s="19">
        <f t="shared" si="37"/>
        <v>57</v>
      </c>
      <c r="I162" s="20">
        <v>8</v>
      </c>
      <c r="J162" s="20">
        <v>27</v>
      </c>
      <c r="K162" s="20">
        <v>22</v>
      </c>
      <c r="L162" s="20"/>
      <c r="M162" s="19">
        <f t="shared" si="38"/>
        <v>0</v>
      </c>
      <c r="N162" s="20"/>
      <c r="O162" s="20"/>
      <c r="P162" s="20"/>
      <c r="Q162" s="21">
        <f t="shared" si="32"/>
        <v>100</v>
      </c>
      <c r="R162" s="21">
        <f t="shared" si="33"/>
        <v>61.403508771929829</v>
      </c>
      <c r="S162" s="22"/>
    </row>
    <row r="163" spans="1:19" ht="15" customHeight="1">
      <c r="A163" s="23" t="s">
        <v>29</v>
      </c>
      <c r="B163" s="19">
        <f t="shared" si="34"/>
        <v>44</v>
      </c>
      <c r="C163" s="20"/>
      <c r="D163" s="19">
        <f t="shared" si="35"/>
        <v>44</v>
      </c>
      <c r="E163" s="19">
        <f t="shared" si="36"/>
        <v>44</v>
      </c>
      <c r="F163" s="20"/>
      <c r="G163" s="20"/>
      <c r="H163" s="19">
        <f t="shared" si="37"/>
        <v>43</v>
      </c>
      <c r="I163" s="20">
        <v>1</v>
      </c>
      <c r="J163" s="20">
        <v>12</v>
      </c>
      <c r="K163" s="20">
        <v>26</v>
      </c>
      <c r="L163" s="20">
        <v>4</v>
      </c>
      <c r="M163" s="19">
        <f t="shared" si="38"/>
        <v>1</v>
      </c>
      <c r="N163" s="20">
        <v>1</v>
      </c>
      <c r="O163" s="20"/>
      <c r="P163" s="20"/>
      <c r="Q163" s="21">
        <f>(H163/D163)*100</f>
        <v>97.727272727272734</v>
      </c>
      <c r="R163" s="21">
        <f>((J163+I163)/D163)*100</f>
        <v>29.545454545454547</v>
      </c>
      <c r="S163" s="22"/>
    </row>
    <row r="164" spans="1:19" ht="15" customHeight="1">
      <c r="A164" s="23" t="s">
        <v>30</v>
      </c>
      <c r="B164" s="19">
        <f t="shared" si="34"/>
        <v>46</v>
      </c>
      <c r="C164" s="20"/>
      <c r="D164" s="19">
        <f t="shared" si="35"/>
        <v>46</v>
      </c>
      <c r="E164" s="19">
        <f t="shared" si="36"/>
        <v>46</v>
      </c>
      <c r="F164" s="20"/>
      <c r="G164" s="20"/>
      <c r="H164" s="19">
        <f t="shared" si="37"/>
        <v>46</v>
      </c>
      <c r="I164" s="20"/>
      <c r="J164" s="20">
        <v>8</v>
      </c>
      <c r="K164" s="20">
        <v>38</v>
      </c>
      <c r="L164" s="20"/>
      <c r="M164" s="19">
        <f t="shared" si="38"/>
        <v>0</v>
      </c>
      <c r="N164" s="20"/>
      <c r="O164" s="20"/>
      <c r="P164" s="20"/>
      <c r="Q164" s="21">
        <f t="shared" si="32"/>
        <v>100</v>
      </c>
      <c r="R164" s="21">
        <f t="shared" si="33"/>
        <v>17.391304347826086</v>
      </c>
      <c r="S164" s="22"/>
    </row>
    <row r="165" spans="1:19" ht="15" customHeight="1">
      <c r="A165" s="23" t="s">
        <v>31</v>
      </c>
      <c r="B165" s="19">
        <f t="shared" si="34"/>
        <v>68</v>
      </c>
      <c r="C165" s="20"/>
      <c r="D165" s="19">
        <f t="shared" si="35"/>
        <v>68</v>
      </c>
      <c r="E165" s="19">
        <f t="shared" si="36"/>
        <v>68</v>
      </c>
      <c r="F165" s="20"/>
      <c r="G165" s="20"/>
      <c r="H165" s="19">
        <f t="shared" si="37"/>
        <v>68</v>
      </c>
      <c r="I165" s="20">
        <v>4</v>
      </c>
      <c r="J165" s="20">
        <v>23</v>
      </c>
      <c r="K165" s="20">
        <v>38</v>
      </c>
      <c r="L165" s="20">
        <v>3</v>
      </c>
      <c r="M165" s="19">
        <f t="shared" si="38"/>
        <v>0</v>
      </c>
      <c r="N165" s="20"/>
      <c r="O165" s="20"/>
      <c r="P165" s="20"/>
      <c r="Q165" s="21">
        <f t="shared" si="32"/>
        <v>100</v>
      </c>
      <c r="R165" s="21">
        <f t="shared" si="33"/>
        <v>39.705882352941174</v>
      </c>
      <c r="S165" s="22"/>
    </row>
    <row r="166" spans="1:19" ht="15" customHeight="1">
      <c r="A166" s="23" t="s">
        <v>32</v>
      </c>
      <c r="B166" s="19">
        <f t="shared" si="34"/>
        <v>167</v>
      </c>
      <c r="C166" s="20">
        <v>1</v>
      </c>
      <c r="D166" s="19">
        <f t="shared" si="35"/>
        <v>166</v>
      </c>
      <c r="E166" s="19">
        <f t="shared" si="36"/>
        <v>166</v>
      </c>
      <c r="F166" s="20"/>
      <c r="G166" s="20"/>
      <c r="H166" s="19">
        <f t="shared" si="37"/>
        <v>156</v>
      </c>
      <c r="I166" s="20">
        <v>25</v>
      </c>
      <c r="J166" s="20">
        <v>74</v>
      </c>
      <c r="K166" s="20">
        <v>57</v>
      </c>
      <c r="L166" s="20"/>
      <c r="M166" s="19">
        <f t="shared" si="38"/>
        <v>10</v>
      </c>
      <c r="N166" s="20">
        <v>7</v>
      </c>
      <c r="O166" s="20">
        <v>3</v>
      </c>
      <c r="P166" s="20"/>
      <c r="Q166" s="21">
        <f t="shared" si="32"/>
        <v>93.975903614457835</v>
      </c>
      <c r="R166" s="21">
        <f t="shared" si="33"/>
        <v>59.638554216867469</v>
      </c>
      <c r="S166" s="22"/>
    </row>
    <row r="167" spans="1:19" ht="15" customHeight="1">
      <c r="A167" s="23" t="s">
        <v>33</v>
      </c>
      <c r="B167" s="19">
        <f t="shared" si="34"/>
        <v>37</v>
      </c>
      <c r="C167" s="20"/>
      <c r="D167" s="19">
        <f t="shared" si="35"/>
        <v>37</v>
      </c>
      <c r="E167" s="19">
        <f t="shared" si="36"/>
        <v>37</v>
      </c>
      <c r="F167" s="20"/>
      <c r="G167" s="20"/>
      <c r="H167" s="19">
        <f t="shared" si="37"/>
        <v>37</v>
      </c>
      <c r="I167" s="20">
        <v>5</v>
      </c>
      <c r="J167" s="20">
        <v>10</v>
      </c>
      <c r="K167" s="20">
        <v>19</v>
      </c>
      <c r="L167" s="20">
        <v>3</v>
      </c>
      <c r="M167" s="19">
        <f t="shared" si="38"/>
        <v>0</v>
      </c>
      <c r="N167" s="20"/>
      <c r="O167" s="20"/>
      <c r="P167" s="20"/>
      <c r="Q167" s="21">
        <f t="shared" si="32"/>
        <v>100</v>
      </c>
      <c r="R167" s="21">
        <f t="shared" si="33"/>
        <v>40.54054054054054</v>
      </c>
      <c r="S167" s="22"/>
    </row>
    <row r="168" spans="1:19" ht="24" customHeight="1">
      <c r="A168" s="40" t="s">
        <v>64</v>
      </c>
      <c r="B168" s="19">
        <f t="shared" si="34"/>
        <v>44</v>
      </c>
      <c r="C168" s="20"/>
      <c r="D168" s="19">
        <f t="shared" si="35"/>
        <v>44</v>
      </c>
      <c r="E168" s="19">
        <f t="shared" si="36"/>
        <v>44</v>
      </c>
      <c r="F168" s="20"/>
      <c r="G168" s="20"/>
      <c r="H168" s="19">
        <f t="shared" si="37"/>
        <v>42</v>
      </c>
      <c r="I168" s="20">
        <v>2</v>
      </c>
      <c r="J168" s="20">
        <v>3</v>
      </c>
      <c r="K168" s="20">
        <v>21</v>
      </c>
      <c r="L168" s="20">
        <v>16</v>
      </c>
      <c r="M168" s="19">
        <f t="shared" si="38"/>
        <v>2</v>
      </c>
      <c r="N168" s="20"/>
      <c r="O168" s="20"/>
      <c r="P168" s="20">
        <v>2</v>
      </c>
      <c r="Q168" s="21">
        <f t="shared" si="32"/>
        <v>95.454545454545453</v>
      </c>
      <c r="R168" s="21">
        <f t="shared" si="33"/>
        <v>11.363636363636363</v>
      </c>
      <c r="S168" s="22"/>
    </row>
    <row r="169" spans="1:19" ht="15" customHeight="1">
      <c r="A169" s="23" t="s">
        <v>34</v>
      </c>
      <c r="B169" s="19">
        <f t="shared" si="34"/>
        <v>94</v>
      </c>
      <c r="C169" s="20"/>
      <c r="D169" s="19">
        <f t="shared" si="35"/>
        <v>94</v>
      </c>
      <c r="E169" s="19">
        <f t="shared" si="36"/>
        <v>94</v>
      </c>
      <c r="F169" s="20"/>
      <c r="G169" s="20"/>
      <c r="H169" s="19">
        <f t="shared" si="37"/>
        <v>83</v>
      </c>
      <c r="I169" s="20">
        <v>4</v>
      </c>
      <c r="J169" s="20">
        <v>6</v>
      </c>
      <c r="K169" s="20">
        <v>73</v>
      </c>
      <c r="L169" s="20"/>
      <c r="M169" s="19">
        <f t="shared" si="38"/>
        <v>11</v>
      </c>
      <c r="N169" s="20">
        <v>6</v>
      </c>
      <c r="O169" s="20">
        <v>1</v>
      </c>
      <c r="P169" s="20">
        <v>4</v>
      </c>
      <c r="Q169" s="21">
        <f t="shared" si="32"/>
        <v>88.297872340425528</v>
      </c>
      <c r="R169" s="21">
        <f t="shared" si="33"/>
        <v>10.638297872340425</v>
      </c>
      <c r="S169" s="22"/>
    </row>
    <row r="170" spans="1:19" ht="15" customHeight="1">
      <c r="A170" s="23" t="s">
        <v>35</v>
      </c>
      <c r="B170" s="19">
        <f t="shared" si="34"/>
        <v>89</v>
      </c>
      <c r="C170" s="20"/>
      <c r="D170" s="19">
        <f t="shared" si="35"/>
        <v>89</v>
      </c>
      <c r="E170" s="19">
        <f t="shared" si="36"/>
        <v>89</v>
      </c>
      <c r="F170" s="20"/>
      <c r="G170" s="20"/>
      <c r="H170" s="19">
        <f t="shared" si="37"/>
        <v>89</v>
      </c>
      <c r="I170" s="20">
        <v>10</v>
      </c>
      <c r="J170" s="20">
        <v>19</v>
      </c>
      <c r="K170" s="20">
        <v>38</v>
      </c>
      <c r="L170" s="20">
        <v>22</v>
      </c>
      <c r="M170" s="19">
        <f t="shared" si="38"/>
        <v>0</v>
      </c>
      <c r="N170" s="20"/>
      <c r="O170" s="20"/>
      <c r="P170" s="20"/>
      <c r="Q170" s="21">
        <f t="shared" si="32"/>
        <v>100</v>
      </c>
      <c r="R170" s="21">
        <f t="shared" si="33"/>
        <v>32.584269662921351</v>
      </c>
      <c r="S170" s="22"/>
    </row>
    <row r="171" spans="1:19" ht="15" customHeight="1">
      <c r="A171" s="40" t="s">
        <v>66</v>
      </c>
      <c r="B171" s="19">
        <f t="shared" si="34"/>
        <v>52</v>
      </c>
      <c r="C171" s="20"/>
      <c r="D171" s="19">
        <f t="shared" si="35"/>
        <v>52</v>
      </c>
      <c r="E171" s="19">
        <f t="shared" si="36"/>
        <v>52</v>
      </c>
      <c r="F171" s="20"/>
      <c r="G171" s="20"/>
      <c r="H171" s="19">
        <f t="shared" si="37"/>
        <v>52</v>
      </c>
      <c r="I171" s="20">
        <v>5</v>
      </c>
      <c r="J171" s="20">
        <v>12</v>
      </c>
      <c r="K171" s="20">
        <v>21</v>
      </c>
      <c r="L171" s="20">
        <v>14</v>
      </c>
      <c r="M171" s="19">
        <f t="shared" si="38"/>
        <v>0</v>
      </c>
      <c r="N171" s="20"/>
      <c r="O171" s="20"/>
      <c r="P171" s="20"/>
      <c r="Q171" s="21">
        <f t="shared" si="32"/>
        <v>100</v>
      </c>
      <c r="R171" s="21">
        <f t="shared" si="33"/>
        <v>32.692307692307693</v>
      </c>
      <c r="S171" s="22"/>
    </row>
    <row r="172" spans="1:19" ht="15" customHeight="1">
      <c r="A172" s="23" t="s">
        <v>37</v>
      </c>
      <c r="B172" s="19">
        <f t="shared" si="34"/>
        <v>103</v>
      </c>
      <c r="C172" s="20"/>
      <c r="D172" s="19">
        <f t="shared" si="35"/>
        <v>103</v>
      </c>
      <c r="E172" s="19">
        <f t="shared" si="36"/>
        <v>103</v>
      </c>
      <c r="F172" s="20"/>
      <c r="G172" s="20">
        <v>1</v>
      </c>
      <c r="H172" s="19">
        <f t="shared" si="37"/>
        <v>102</v>
      </c>
      <c r="I172" s="20">
        <v>17</v>
      </c>
      <c r="J172" s="20">
        <v>44</v>
      </c>
      <c r="K172" s="20">
        <v>41</v>
      </c>
      <c r="L172" s="20"/>
      <c r="M172" s="19">
        <f t="shared" si="38"/>
        <v>0</v>
      </c>
      <c r="N172" s="20"/>
      <c r="O172" s="20"/>
      <c r="P172" s="20"/>
      <c r="Q172" s="21">
        <f t="shared" si="32"/>
        <v>99.029126213592235</v>
      </c>
      <c r="R172" s="21">
        <f t="shared" si="33"/>
        <v>59.22330097087378</v>
      </c>
      <c r="S172" s="22"/>
    </row>
    <row r="173" spans="1:19" ht="15" customHeight="1">
      <c r="A173" s="23" t="s">
        <v>38</v>
      </c>
      <c r="B173" s="19">
        <f t="shared" si="34"/>
        <v>71</v>
      </c>
      <c r="C173" s="20"/>
      <c r="D173" s="19">
        <f t="shared" si="35"/>
        <v>71</v>
      </c>
      <c r="E173" s="19">
        <f t="shared" si="36"/>
        <v>71</v>
      </c>
      <c r="F173" s="20"/>
      <c r="G173" s="20"/>
      <c r="H173" s="19">
        <f t="shared" si="37"/>
        <v>71</v>
      </c>
      <c r="I173" s="20">
        <v>17</v>
      </c>
      <c r="J173" s="20">
        <v>28</v>
      </c>
      <c r="K173" s="20">
        <v>26</v>
      </c>
      <c r="L173" s="20"/>
      <c r="M173" s="19">
        <f t="shared" si="38"/>
        <v>0</v>
      </c>
      <c r="N173" s="20"/>
      <c r="O173" s="20"/>
      <c r="P173" s="20"/>
      <c r="Q173" s="21">
        <f t="shared" si="32"/>
        <v>100</v>
      </c>
      <c r="R173" s="21">
        <f t="shared" si="33"/>
        <v>63.380281690140848</v>
      </c>
      <c r="S173" s="22"/>
    </row>
    <row r="174" spans="1:19" ht="15" customHeight="1">
      <c r="A174" s="23" t="s">
        <v>39</v>
      </c>
      <c r="B174" s="19">
        <f t="shared" si="34"/>
        <v>51</v>
      </c>
      <c r="C174" s="20">
        <v>1</v>
      </c>
      <c r="D174" s="19">
        <f t="shared" si="35"/>
        <v>50</v>
      </c>
      <c r="E174" s="19">
        <f t="shared" si="36"/>
        <v>50</v>
      </c>
      <c r="F174" s="20"/>
      <c r="G174" s="20"/>
      <c r="H174" s="19">
        <f t="shared" si="37"/>
        <v>50</v>
      </c>
      <c r="I174" s="20">
        <v>14</v>
      </c>
      <c r="J174" s="20">
        <v>15</v>
      </c>
      <c r="K174" s="20">
        <v>11</v>
      </c>
      <c r="L174" s="20">
        <v>10</v>
      </c>
      <c r="M174" s="19">
        <f t="shared" si="38"/>
        <v>0</v>
      </c>
      <c r="N174" s="20"/>
      <c r="O174" s="20"/>
      <c r="P174" s="20"/>
      <c r="Q174" s="21">
        <f t="shared" si="32"/>
        <v>100</v>
      </c>
      <c r="R174" s="21">
        <f t="shared" si="33"/>
        <v>57.999999999999993</v>
      </c>
      <c r="S174" s="22"/>
    </row>
    <row r="175" spans="1:19" ht="15" customHeight="1">
      <c r="A175" s="23" t="s">
        <v>104</v>
      </c>
      <c r="B175" s="19">
        <f t="shared" si="34"/>
        <v>120</v>
      </c>
      <c r="C175" s="20"/>
      <c r="D175" s="19">
        <f t="shared" si="35"/>
        <v>120</v>
      </c>
      <c r="E175" s="19">
        <f t="shared" si="36"/>
        <v>120</v>
      </c>
      <c r="F175" s="20"/>
      <c r="G175" s="20"/>
      <c r="H175" s="19">
        <f t="shared" si="37"/>
        <v>118</v>
      </c>
      <c r="I175" s="20">
        <v>27</v>
      </c>
      <c r="J175" s="20">
        <v>26</v>
      </c>
      <c r="K175" s="20">
        <v>42</v>
      </c>
      <c r="L175" s="20">
        <v>23</v>
      </c>
      <c r="M175" s="19">
        <f t="shared" si="38"/>
        <v>2</v>
      </c>
      <c r="N175" s="20">
        <v>2</v>
      </c>
      <c r="O175" s="20"/>
      <c r="P175" s="20"/>
      <c r="Q175" s="21">
        <f t="shared" si="32"/>
        <v>98.333333333333329</v>
      </c>
      <c r="R175" s="21">
        <f t="shared" si="33"/>
        <v>44.166666666666664</v>
      </c>
      <c r="S175" s="22"/>
    </row>
    <row r="176" spans="1:19" ht="15" customHeight="1">
      <c r="A176" s="23" t="s">
        <v>61</v>
      </c>
      <c r="B176" s="19">
        <f t="shared" si="34"/>
        <v>11</v>
      </c>
      <c r="C176" s="20"/>
      <c r="D176" s="19">
        <f t="shared" si="35"/>
        <v>11</v>
      </c>
      <c r="E176" s="19">
        <f t="shared" si="36"/>
        <v>11</v>
      </c>
      <c r="F176" s="20"/>
      <c r="G176" s="20">
        <v>3</v>
      </c>
      <c r="H176" s="19">
        <f t="shared" si="37"/>
        <v>8</v>
      </c>
      <c r="I176" s="20">
        <v>3</v>
      </c>
      <c r="J176" s="20">
        <v>2</v>
      </c>
      <c r="K176" s="20">
        <v>3</v>
      </c>
      <c r="L176" s="20"/>
      <c r="M176" s="19">
        <f t="shared" si="38"/>
        <v>0</v>
      </c>
      <c r="N176" s="20"/>
      <c r="O176" s="20"/>
      <c r="P176" s="20"/>
      <c r="Q176" s="21">
        <f t="shared" si="32"/>
        <v>72.727272727272734</v>
      </c>
      <c r="R176" s="21">
        <f t="shared" si="33"/>
        <v>45.454545454545453</v>
      </c>
      <c r="S176" s="22"/>
    </row>
    <row r="177" spans="1:19" ht="15" customHeight="1">
      <c r="A177" s="25" t="s">
        <v>40</v>
      </c>
      <c r="B177" s="26">
        <f t="shared" si="34"/>
        <v>1419</v>
      </c>
      <c r="C177" s="27">
        <f>SUM(C156:C175)</f>
        <v>5</v>
      </c>
      <c r="D177" s="27">
        <f>E177+F177</f>
        <v>1414</v>
      </c>
      <c r="E177" s="27">
        <f>G177+H177+M177</f>
        <v>1414</v>
      </c>
      <c r="F177" s="27">
        <f>SUM(F156:F176)</f>
        <v>0</v>
      </c>
      <c r="G177" s="27">
        <f>SUM(G156:G176)</f>
        <v>4</v>
      </c>
      <c r="H177" s="27">
        <f>I177+J177+K177+L177</f>
        <v>1382</v>
      </c>
      <c r="I177" s="27">
        <f>SUM(I156:I176)</f>
        <v>192</v>
      </c>
      <c r="J177" s="27">
        <f>SUM(J156:J176)</f>
        <v>415</v>
      </c>
      <c r="K177" s="27">
        <f>SUM(K156:K176)</f>
        <v>660</v>
      </c>
      <c r="L177" s="27">
        <f>SUM(L156:L176)</f>
        <v>115</v>
      </c>
      <c r="M177" s="27">
        <f>N177+O177+P177</f>
        <v>28</v>
      </c>
      <c r="N177" s="27">
        <f>SUM(N156:N176)</f>
        <v>16</v>
      </c>
      <c r="O177" s="27">
        <f>SUM(O156:O175)</f>
        <v>4</v>
      </c>
      <c r="P177" s="27">
        <f>SUM(P156:P175)</f>
        <v>8</v>
      </c>
      <c r="Q177" s="28">
        <f t="shared" si="32"/>
        <v>97.736916548797737</v>
      </c>
      <c r="R177" s="28">
        <f t="shared" si="33"/>
        <v>42.92786421499293</v>
      </c>
      <c r="S177" s="22"/>
    </row>
    <row r="178" spans="1:19" ht="15" customHeight="1">
      <c r="A178" s="29" t="s">
        <v>41</v>
      </c>
      <c r="B178" s="30"/>
      <c r="C178" s="30"/>
      <c r="D178" s="41">
        <f>(D177/B177)*100</f>
        <v>99.647639182522909</v>
      </c>
      <c r="E178" s="41">
        <f>(E177/D177)*100</f>
        <v>100</v>
      </c>
      <c r="F178" s="41">
        <f>(F177/D177)*100</f>
        <v>0</v>
      </c>
      <c r="G178" s="41">
        <f>(G177/D177)*100</f>
        <v>0.28288543140028288</v>
      </c>
      <c r="H178" s="41">
        <f>(H177/D177)*100</f>
        <v>97.736916548797737</v>
      </c>
      <c r="I178" s="41">
        <f>(I177/D177)*100</f>
        <v>13.578500707213578</v>
      </c>
      <c r="J178" s="41">
        <f>(J177/D177)*100</f>
        <v>29.349363507779348</v>
      </c>
      <c r="K178" s="41">
        <f>(K177/D177)*100</f>
        <v>46.676096181046681</v>
      </c>
      <c r="L178" s="41">
        <f>(L177/D177)*100</f>
        <v>8.1329561527581333</v>
      </c>
      <c r="M178" s="41">
        <f>(M177/D177)*100</f>
        <v>1.9801980198019802</v>
      </c>
      <c r="N178" s="41">
        <f>(N177/D177)*100</f>
        <v>1.1315417256011315</v>
      </c>
      <c r="O178" s="41">
        <f>(O177/D177)*100</f>
        <v>0.28288543140028288</v>
      </c>
      <c r="P178" s="41">
        <f>(P177/D177)*100</f>
        <v>0.56577086280056577</v>
      </c>
      <c r="Q178" s="42"/>
      <c r="R178" s="42"/>
      <c r="S178" s="22"/>
    </row>
    <row r="179" spans="1:19">
      <c r="A179" s="14"/>
      <c r="B179" s="107" t="s">
        <v>82</v>
      </c>
      <c r="C179" s="107"/>
      <c r="D179" s="107"/>
      <c r="E179" s="107"/>
      <c r="F179" s="14"/>
      <c r="G179" s="14"/>
      <c r="H179" s="14"/>
      <c r="I179" s="14"/>
      <c r="J179" s="14"/>
      <c r="K179" s="107" t="s">
        <v>54</v>
      </c>
      <c r="L179" s="107"/>
      <c r="M179" s="107"/>
      <c r="N179" s="107"/>
      <c r="O179" s="14"/>
      <c r="P179" s="14"/>
      <c r="Q179" s="14"/>
      <c r="R179" s="14"/>
      <c r="S179" s="14"/>
    </row>
    <row r="180" spans="1:19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</row>
    <row r="181" spans="1:19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</row>
    <row r="182" spans="1:19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</row>
    <row r="183" spans="1:19">
      <c r="A183" s="34"/>
      <c r="B183" s="112" t="s">
        <v>0</v>
      </c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</row>
    <row r="184" spans="1:19">
      <c r="A184" s="34"/>
      <c r="B184" s="112" t="s">
        <v>53</v>
      </c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</row>
    <row r="185" spans="1:19" ht="15" customHeight="1">
      <c r="A185" s="113" t="s">
        <v>83</v>
      </c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</row>
    <row r="186" spans="1:19">
      <c r="A186" s="14"/>
      <c r="B186" s="14"/>
      <c r="C186" s="35"/>
      <c r="D186" s="35"/>
      <c r="E186" s="35"/>
      <c r="F186" s="35"/>
      <c r="G186" s="107" t="s">
        <v>50</v>
      </c>
      <c r="H186" s="106"/>
      <c r="I186" s="106"/>
      <c r="J186" s="106"/>
      <c r="K186" s="106"/>
      <c r="L186" s="106"/>
      <c r="M186" s="14"/>
      <c r="N186" s="14"/>
      <c r="O186" s="14"/>
      <c r="P186" s="14"/>
      <c r="Q186" s="14"/>
      <c r="R186" s="14"/>
      <c r="S186" s="14"/>
    </row>
    <row r="187" spans="1:19">
      <c r="A187" s="14"/>
      <c r="B187" s="14"/>
      <c r="C187" s="106" t="s">
        <v>51</v>
      </c>
      <c r="D187" s="106"/>
      <c r="E187" s="35"/>
      <c r="F187" s="36"/>
      <c r="G187" s="36"/>
      <c r="H187" s="36"/>
      <c r="I187" s="36"/>
      <c r="J187" s="36"/>
      <c r="K187" s="36"/>
      <c r="L187" s="36"/>
      <c r="M187" s="36"/>
      <c r="N187" s="36"/>
      <c r="O187" s="121" t="s">
        <v>100</v>
      </c>
      <c r="P187" s="107"/>
      <c r="Q187" s="107"/>
      <c r="R187" s="107"/>
      <c r="S187" s="107"/>
    </row>
    <row r="188" spans="1:19">
      <c r="A188" s="14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</row>
    <row r="189" spans="1:19">
      <c r="A189" s="108" t="s">
        <v>3</v>
      </c>
      <c r="B189" s="108" t="s">
        <v>4</v>
      </c>
      <c r="C189" s="108" t="s">
        <v>5</v>
      </c>
      <c r="D189" s="108" t="s">
        <v>6</v>
      </c>
      <c r="E189" s="108" t="s">
        <v>7</v>
      </c>
      <c r="F189" s="114" t="s">
        <v>8</v>
      </c>
      <c r="G189" s="118" t="s">
        <v>9</v>
      </c>
      <c r="H189" s="108" t="s">
        <v>10</v>
      </c>
      <c r="I189" s="108"/>
      <c r="J189" s="108"/>
      <c r="K189" s="108"/>
      <c r="L189" s="108"/>
      <c r="M189" s="115" t="s">
        <v>11</v>
      </c>
      <c r="N189" s="116"/>
      <c r="O189" s="116"/>
      <c r="P189" s="117"/>
      <c r="Q189" s="108" t="s">
        <v>12</v>
      </c>
      <c r="R189" s="108" t="s">
        <v>13</v>
      </c>
      <c r="S189" s="111" t="s">
        <v>14</v>
      </c>
    </row>
    <row r="190" spans="1:19" ht="72" customHeight="1">
      <c r="A190" s="108"/>
      <c r="B190" s="110"/>
      <c r="C190" s="108"/>
      <c r="D190" s="108"/>
      <c r="E190" s="108"/>
      <c r="F190" s="114"/>
      <c r="G190" s="119"/>
      <c r="H190" s="15" t="s">
        <v>15</v>
      </c>
      <c r="I190" s="15" t="s">
        <v>16</v>
      </c>
      <c r="J190" s="15" t="s">
        <v>17</v>
      </c>
      <c r="K190" s="15" t="s">
        <v>18</v>
      </c>
      <c r="L190" s="15" t="s">
        <v>19</v>
      </c>
      <c r="M190" s="15" t="s">
        <v>20</v>
      </c>
      <c r="N190" s="15" t="s">
        <v>21</v>
      </c>
      <c r="O190" s="15" t="s">
        <v>22</v>
      </c>
      <c r="P190" s="15" t="s">
        <v>23</v>
      </c>
      <c r="Q190" s="109"/>
      <c r="R190" s="110"/>
      <c r="S190" s="111"/>
    </row>
    <row r="191" spans="1:19">
      <c r="A191" s="15">
        <v>1</v>
      </c>
      <c r="B191" s="16">
        <v>2</v>
      </c>
      <c r="C191" s="15">
        <v>3</v>
      </c>
      <c r="D191" s="15">
        <v>4</v>
      </c>
      <c r="E191" s="15">
        <v>5</v>
      </c>
      <c r="F191" s="15">
        <v>6</v>
      </c>
      <c r="G191" s="15">
        <v>7</v>
      </c>
      <c r="H191" s="15">
        <v>8</v>
      </c>
      <c r="I191" s="15">
        <v>9</v>
      </c>
      <c r="J191" s="15">
        <v>10</v>
      </c>
      <c r="K191" s="15">
        <v>11</v>
      </c>
      <c r="L191" s="15">
        <v>12</v>
      </c>
      <c r="M191" s="15">
        <v>13</v>
      </c>
      <c r="N191" s="15">
        <v>14</v>
      </c>
      <c r="O191" s="15">
        <v>15</v>
      </c>
      <c r="P191" s="15">
        <v>16</v>
      </c>
      <c r="Q191" s="15">
        <v>17</v>
      </c>
      <c r="R191" s="16">
        <v>18</v>
      </c>
      <c r="S191" s="17">
        <v>19</v>
      </c>
    </row>
    <row r="192" spans="1:19" ht="15" customHeight="1">
      <c r="A192" s="18" t="s">
        <v>24</v>
      </c>
      <c r="B192" s="19">
        <f>C192+D192</f>
        <v>17</v>
      </c>
      <c r="C192" s="37"/>
      <c r="D192" s="19">
        <f>E192+F192</f>
        <v>17</v>
      </c>
      <c r="E192" s="19">
        <f>G192+H192+M192</f>
        <v>17</v>
      </c>
      <c r="F192" s="38"/>
      <c r="G192" s="38"/>
      <c r="H192" s="19">
        <f>SUM(I192:L192)</f>
        <v>17</v>
      </c>
      <c r="I192" s="38">
        <v>2</v>
      </c>
      <c r="J192" s="38">
        <v>10</v>
      </c>
      <c r="K192" s="38">
        <v>5</v>
      </c>
      <c r="L192" s="38"/>
      <c r="M192" s="19">
        <f>N192+O192+P192</f>
        <v>0</v>
      </c>
      <c r="N192" s="38"/>
      <c r="O192" s="38"/>
      <c r="P192" s="38"/>
      <c r="Q192" s="21">
        <f t="shared" ref="Q192:Q208" si="39">(H192/D192)*100</f>
        <v>100</v>
      </c>
      <c r="R192" s="21">
        <f t="shared" ref="R192:R213" si="40">((J192+I192)/D192)*100</f>
        <v>70.588235294117652</v>
      </c>
      <c r="S192" s="22"/>
    </row>
    <row r="193" spans="1:19" ht="15" customHeight="1">
      <c r="A193" s="23" t="s">
        <v>25</v>
      </c>
      <c r="B193" s="19">
        <f t="shared" ref="B193:B213" si="41">C193+D193</f>
        <v>51</v>
      </c>
      <c r="C193" s="20"/>
      <c r="D193" s="19">
        <f t="shared" ref="D193:D212" si="42">E193+F193</f>
        <v>51</v>
      </c>
      <c r="E193" s="19">
        <f t="shared" ref="E193:E212" si="43">G193+H193+M193</f>
        <v>51</v>
      </c>
      <c r="F193" s="20"/>
      <c r="G193" s="20"/>
      <c r="H193" s="19">
        <f t="shared" ref="H193:H212" si="44">SUM(I193:L193)</f>
        <v>51</v>
      </c>
      <c r="I193" s="20">
        <v>12</v>
      </c>
      <c r="J193" s="20">
        <v>21</v>
      </c>
      <c r="K193" s="20">
        <v>18</v>
      </c>
      <c r="L193" s="20"/>
      <c r="M193" s="19">
        <f t="shared" ref="M193:M212" si="45">SUM(N193:P193)</f>
        <v>0</v>
      </c>
      <c r="N193" s="20"/>
      <c r="O193" s="20"/>
      <c r="P193" s="20"/>
      <c r="Q193" s="21">
        <f t="shared" si="39"/>
        <v>100</v>
      </c>
      <c r="R193" s="21">
        <f t="shared" si="40"/>
        <v>64.705882352941174</v>
      </c>
      <c r="S193" s="22"/>
    </row>
    <row r="194" spans="1:19" ht="15" customHeight="1">
      <c r="A194" s="23" t="s">
        <v>26</v>
      </c>
      <c r="B194" s="19">
        <f t="shared" si="41"/>
        <v>41</v>
      </c>
      <c r="C194" s="20"/>
      <c r="D194" s="19">
        <f t="shared" si="42"/>
        <v>41</v>
      </c>
      <c r="E194" s="19">
        <f t="shared" si="43"/>
        <v>41</v>
      </c>
      <c r="F194" s="20"/>
      <c r="G194" s="20"/>
      <c r="H194" s="19">
        <f t="shared" si="44"/>
        <v>41</v>
      </c>
      <c r="I194" s="20">
        <v>26</v>
      </c>
      <c r="J194" s="20">
        <v>10</v>
      </c>
      <c r="K194" s="20">
        <v>5</v>
      </c>
      <c r="L194" s="20"/>
      <c r="M194" s="19">
        <f t="shared" si="45"/>
        <v>0</v>
      </c>
      <c r="N194" s="20"/>
      <c r="O194" s="20"/>
      <c r="P194" s="20"/>
      <c r="Q194" s="21">
        <f t="shared" si="39"/>
        <v>100</v>
      </c>
      <c r="R194" s="21">
        <f t="shared" si="40"/>
        <v>87.804878048780495</v>
      </c>
      <c r="S194" s="22"/>
    </row>
    <row r="195" spans="1:19" ht="15" customHeight="1">
      <c r="A195" s="23" t="s">
        <v>63</v>
      </c>
      <c r="B195" s="19">
        <f t="shared" si="41"/>
        <v>95</v>
      </c>
      <c r="C195" s="20"/>
      <c r="D195" s="19">
        <f t="shared" si="42"/>
        <v>95</v>
      </c>
      <c r="E195" s="19">
        <f t="shared" si="43"/>
        <v>95</v>
      </c>
      <c r="F195" s="20"/>
      <c r="G195" s="20"/>
      <c r="H195" s="19">
        <f t="shared" si="44"/>
        <v>95</v>
      </c>
      <c r="I195" s="20">
        <v>25</v>
      </c>
      <c r="J195" s="20">
        <v>21</v>
      </c>
      <c r="K195" s="20">
        <v>41</v>
      </c>
      <c r="L195" s="20">
        <v>8</v>
      </c>
      <c r="M195" s="19">
        <f t="shared" si="45"/>
        <v>0</v>
      </c>
      <c r="N195" s="20"/>
      <c r="O195" s="20"/>
      <c r="P195" s="20"/>
      <c r="Q195" s="21">
        <f t="shared" si="39"/>
        <v>100</v>
      </c>
      <c r="R195" s="21">
        <f t="shared" si="40"/>
        <v>48.421052631578945</v>
      </c>
      <c r="S195" s="22"/>
    </row>
    <row r="196" spans="1:19" ht="15" customHeight="1">
      <c r="A196" s="23" t="s">
        <v>27</v>
      </c>
      <c r="B196" s="19">
        <f t="shared" si="41"/>
        <v>40</v>
      </c>
      <c r="C196" s="20"/>
      <c r="D196" s="19">
        <f t="shared" si="42"/>
        <v>40</v>
      </c>
      <c r="E196" s="19">
        <f t="shared" si="43"/>
        <v>40</v>
      </c>
      <c r="F196" s="20"/>
      <c r="G196" s="20"/>
      <c r="H196" s="19">
        <f t="shared" si="44"/>
        <v>40</v>
      </c>
      <c r="I196" s="20">
        <v>12</v>
      </c>
      <c r="J196" s="20">
        <v>17</v>
      </c>
      <c r="K196" s="20">
        <v>3</v>
      </c>
      <c r="L196" s="20">
        <v>8</v>
      </c>
      <c r="M196" s="19">
        <f t="shared" si="45"/>
        <v>0</v>
      </c>
      <c r="N196" s="20"/>
      <c r="O196" s="20"/>
      <c r="P196" s="20"/>
      <c r="Q196" s="21">
        <f t="shared" si="39"/>
        <v>100</v>
      </c>
      <c r="R196" s="21">
        <f t="shared" si="40"/>
        <v>72.5</v>
      </c>
      <c r="S196" s="22"/>
    </row>
    <row r="197" spans="1:19" ht="15" customHeight="1">
      <c r="A197" s="23" t="s">
        <v>28</v>
      </c>
      <c r="B197" s="19">
        <f t="shared" si="41"/>
        <v>91</v>
      </c>
      <c r="C197" s="20"/>
      <c r="D197" s="19">
        <f t="shared" si="42"/>
        <v>91</v>
      </c>
      <c r="E197" s="19">
        <f t="shared" si="43"/>
        <v>91</v>
      </c>
      <c r="F197" s="20"/>
      <c r="G197" s="20"/>
      <c r="H197" s="19">
        <f t="shared" si="44"/>
        <v>86</v>
      </c>
      <c r="I197" s="20">
        <v>43</v>
      </c>
      <c r="J197" s="20">
        <v>39</v>
      </c>
      <c r="K197" s="20">
        <v>4</v>
      </c>
      <c r="L197" s="20"/>
      <c r="M197" s="19">
        <f t="shared" si="45"/>
        <v>5</v>
      </c>
      <c r="N197" s="20">
        <v>1</v>
      </c>
      <c r="O197" s="20">
        <v>1</v>
      </c>
      <c r="P197" s="20">
        <v>3</v>
      </c>
      <c r="Q197" s="21">
        <f t="shared" si="39"/>
        <v>94.505494505494497</v>
      </c>
      <c r="R197" s="21">
        <f t="shared" si="40"/>
        <v>90.109890109890117</v>
      </c>
      <c r="S197" s="22"/>
    </row>
    <row r="198" spans="1:19" ht="15" customHeight="1">
      <c r="A198" s="23" t="s">
        <v>59</v>
      </c>
      <c r="B198" s="19">
        <f t="shared" si="41"/>
        <v>0</v>
      </c>
      <c r="C198" s="20"/>
      <c r="D198" s="19">
        <f t="shared" si="42"/>
        <v>0</v>
      </c>
      <c r="E198" s="19">
        <f t="shared" si="43"/>
        <v>0</v>
      </c>
      <c r="F198" s="20"/>
      <c r="G198" s="20"/>
      <c r="H198" s="19">
        <f t="shared" si="44"/>
        <v>0</v>
      </c>
      <c r="I198" s="20"/>
      <c r="J198" s="20"/>
      <c r="K198" s="20"/>
      <c r="L198" s="20"/>
      <c r="M198" s="19">
        <f t="shared" si="45"/>
        <v>0</v>
      </c>
      <c r="N198" s="20"/>
      <c r="O198" s="20"/>
      <c r="P198" s="20"/>
      <c r="Q198" s="21" t="e">
        <f t="shared" si="39"/>
        <v>#DIV/0!</v>
      </c>
      <c r="R198" s="21" t="e">
        <f t="shared" si="40"/>
        <v>#DIV/0!</v>
      </c>
      <c r="S198" s="22"/>
    </row>
    <row r="199" spans="1:19" ht="15" customHeight="1">
      <c r="A199" s="23" t="s">
        <v>29</v>
      </c>
      <c r="B199" s="19">
        <f t="shared" si="41"/>
        <v>46</v>
      </c>
      <c r="C199" s="20"/>
      <c r="D199" s="19">
        <f t="shared" si="42"/>
        <v>46</v>
      </c>
      <c r="E199" s="19">
        <f t="shared" si="43"/>
        <v>46</v>
      </c>
      <c r="F199" s="20"/>
      <c r="G199" s="20"/>
      <c r="H199" s="19">
        <f t="shared" si="44"/>
        <v>46</v>
      </c>
      <c r="I199" s="20">
        <v>12</v>
      </c>
      <c r="J199" s="20">
        <v>13</v>
      </c>
      <c r="K199" s="20"/>
      <c r="L199" s="20">
        <v>21</v>
      </c>
      <c r="M199" s="19">
        <f t="shared" si="45"/>
        <v>0</v>
      </c>
      <c r="N199" s="20"/>
      <c r="O199" s="20"/>
      <c r="P199" s="20"/>
      <c r="Q199" s="21">
        <f>(H199/D199)*100</f>
        <v>100</v>
      </c>
      <c r="R199" s="21">
        <f>((J199+I199)/D199)*100</f>
        <v>54.347826086956516</v>
      </c>
      <c r="S199" s="22"/>
    </row>
    <row r="200" spans="1:19" ht="15" customHeight="1">
      <c r="A200" s="23" t="s">
        <v>30</v>
      </c>
      <c r="B200" s="19">
        <f t="shared" si="41"/>
        <v>45</v>
      </c>
      <c r="C200" s="20"/>
      <c r="D200" s="19">
        <f t="shared" si="42"/>
        <v>45</v>
      </c>
      <c r="E200" s="19">
        <f t="shared" si="43"/>
        <v>45</v>
      </c>
      <c r="F200" s="20"/>
      <c r="G200" s="20"/>
      <c r="H200" s="19">
        <f t="shared" si="44"/>
        <v>45</v>
      </c>
      <c r="I200" s="20">
        <v>23</v>
      </c>
      <c r="J200" s="20">
        <v>21</v>
      </c>
      <c r="K200" s="20">
        <v>1</v>
      </c>
      <c r="L200" s="20"/>
      <c r="M200" s="19">
        <f t="shared" si="45"/>
        <v>0</v>
      </c>
      <c r="N200" s="20"/>
      <c r="O200" s="20"/>
      <c r="P200" s="20"/>
      <c r="Q200" s="21">
        <f t="shared" si="39"/>
        <v>100</v>
      </c>
      <c r="R200" s="21">
        <f t="shared" si="40"/>
        <v>97.777777777777771</v>
      </c>
      <c r="S200" s="22"/>
    </row>
    <row r="201" spans="1:19" ht="15" customHeight="1">
      <c r="A201" s="23" t="s">
        <v>31</v>
      </c>
      <c r="B201" s="19">
        <f t="shared" si="41"/>
        <v>0</v>
      </c>
      <c r="C201" s="20"/>
      <c r="D201" s="19">
        <f t="shared" si="42"/>
        <v>0</v>
      </c>
      <c r="E201" s="19">
        <f t="shared" si="43"/>
        <v>0</v>
      </c>
      <c r="F201" s="20"/>
      <c r="G201" s="20"/>
      <c r="H201" s="19">
        <f t="shared" si="44"/>
        <v>0</v>
      </c>
      <c r="I201" s="20"/>
      <c r="J201" s="20"/>
      <c r="K201" s="20"/>
      <c r="L201" s="20"/>
      <c r="M201" s="19">
        <f t="shared" si="45"/>
        <v>0</v>
      </c>
      <c r="N201" s="20"/>
      <c r="O201" s="20"/>
      <c r="P201" s="20"/>
      <c r="Q201" s="21" t="e">
        <f t="shared" si="39"/>
        <v>#DIV/0!</v>
      </c>
      <c r="R201" s="21" t="e">
        <f t="shared" si="40"/>
        <v>#DIV/0!</v>
      </c>
      <c r="S201" s="22"/>
    </row>
    <row r="202" spans="1:19" ht="15" customHeight="1">
      <c r="A202" s="23" t="s">
        <v>32</v>
      </c>
      <c r="B202" s="19">
        <f t="shared" si="41"/>
        <v>183</v>
      </c>
      <c r="C202" s="20"/>
      <c r="D202" s="19">
        <f t="shared" si="42"/>
        <v>183</v>
      </c>
      <c r="E202" s="19">
        <f t="shared" si="43"/>
        <v>182</v>
      </c>
      <c r="F202" s="20">
        <v>1</v>
      </c>
      <c r="G202" s="20"/>
      <c r="H202" s="19">
        <f t="shared" si="44"/>
        <v>177</v>
      </c>
      <c r="I202" s="20">
        <v>36</v>
      </c>
      <c r="J202" s="20">
        <v>88</v>
      </c>
      <c r="K202" s="20">
        <v>49</v>
      </c>
      <c r="L202" s="20">
        <v>4</v>
      </c>
      <c r="M202" s="19">
        <f t="shared" si="45"/>
        <v>5</v>
      </c>
      <c r="N202" s="20">
        <v>5</v>
      </c>
      <c r="O202" s="20"/>
      <c r="P202" s="20"/>
      <c r="Q202" s="21">
        <f t="shared" si="39"/>
        <v>96.721311475409834</v>
      </c>
      <c r="R202" s="21">
        <f t="shared" si="40"/>
        <v>67.759562841530055</v>
      </c>
      <c r="S202" s="22"/>
    </row>
    <row r="203" spans="1:19" ht="15" customHeight="1">
      <c r="A203" s="23" t="s">
        <v>33</v>
      </c>
      <c r="B203" s="19">
        <f t="shared" si="41"/>
        <v>0</v>
      </c>
      <c r="C203" s="20"/>
      <c r="D203" s="19">
        <f t="shared" si="42"/>
        <v>0</v>
      </c>
      <c r="E203" s="19">
        <f t="shared" si="43"/>
        <v>0</v>
      </c>
      <c r="F203" s="20"/>
      <c r="G203" s="20"/>
      <c r="H203" s="19">
        <f t="shared" si="44"/>
        <v>0</v>
      </c>
      <c r="I203" s="20"/>
      <c r="J203" s="20"/>
      <c r="K203" s="20"/>
      <c r="L203" s="20"/>
      <c r="M203" s="19">
        <f t="shared" si="45"/>
        <v>0</v>
      </c>
      <c r="N203" s="20"/>
      <c r="O203" s="20"/>
      <c r="P203" s="20"/>
      <c r="Q203" s="21" t="e">
        <f t="shared" si="39"/>
        <v>#DIV/0!</v>
      </c>
      <c r="R203" s="21" t="e">
        <f t="shared" si="40"/>
        <v>#DIV/0!</v>
      </c>
      <c r="S203" s="22"/>
    </row>
    <row r="204" spans="1:19" ht="24.75" customHeight="1">
      <c r="A204" s="23" t="s">
        <v>64</v>
      </c>
      <c r="B204" s="19">
        <f t="shared" si="41"/>
        <v>30</v>
      </c>
      <c r="C204" s="20"/>
      <c r="D204" s="19">
        <f t="shared" si="42"/>
        <v>30</v>
      </c>
      <c r="E204" s="19">
        <f t="shared" si="43"/>
        <v>30</v>
      </c>
      <c r="F204" s="20"/>
      <c r="G204" s="20"/>
      <c r="H204" s="19">
        <f t="shared" si="44"/>
        <v>25</v>
      </c>
      <c r="I204" s="20">
        <v>4</v>
      </c>
      <c r="J204" s="20">
        <v>9</v>
      </c>
      <c r="K204" s="20">
        <v>11</v>
      </c>
      <c r="L204" s="20">
        <v>1</v>
      </c>
      <c r="M204" s="19">
        <f t="shared" si="45"/>
        <v>5</v>
      </c>
      <c r="N204" s="20">
        <v>3</v>
      </c>
      <c r="O204" s="20">
        <v>2</v>
      </c>
      <c r="P204" s="20"/>
      <c r="Q204" s="21">
        <f t="shared" si="39"/>
        <v>83.333333333333343</v>
      </c>
      <c r="R204" s="21">
        <f t="shared" si="40"/>
        <v>43.333333333333336</v>
      </c>
      <c r="S204" s="22"/>
    </row>
    <row r="205" spans="1:19" ht="15" customHeight="1">
      <c r="A205" s="23" t="s">
        <v>34</v>
      </c>
      <c r="B205" s="19">
        <f t="shared" si="41"/>
        <v>98</v>
      </c>
      <c r="C205" s="20"/>
      <c r="D205" s="19">
        <f t="shared" ref="D205" si="46">E205+F205</f>
        <v>98</v>
      </c>
      <c r="E205" s="19">
        <f t="shared" ref="E205" si="47">G205+H205+M205</f>
        <v>98</v>
      </c>
      <c r="F205" s="20"/>
      <c r="G205" s="20"/>
      <c r="H205" s="19">
        <f t="shared" si="44"/>
        <v>98</v>
      </c>
      <c r="I205" s="20">
        <v>2</v>
      </c>
      <c r="J205" s="20">
        <v>12</v>
      </c>
      <c r="K205" s="20">
        <v>83</v>
      </c>
      <c r="L205" s="20">
        <v>1</v>
      </c>
      <c r="M205" s="19">
        <f t="shared" si="45"/>
        <v>0</v>
      </c>
      <c r="N205" s="20"/>
      <c r="O205" s="20"/>
      <c r="P205" s="20"/>
      <c r="Q205" s="21">
        <f t="shared" ref="Q205" si="48">(H205/D205)*100</f>
        <v>100</v>
      </c>
      <c r="R205" s="21">
        <f t="shared" ref="R205" si="49">((J205+I205)/D205)*100</f>
        <v>14.285714285714285</v>
      </c>
      <c r="S205" s="22"/>
    </row>
    <row r="206" spans="1:19" ht="15" customHeight="1">
      <c r="A206" s="23" t="s">
        <v>35</v>
      </c>
      <c r="B206" s="19">
        <f t="shared" si="41"/>
        <v>74</v>
      </c>
      <c r="C206" s="20"/>
      <c r="D206" s="19">
        <f t="shared" si="42"/>
        <v>74</v>
      </c>
      <c r="E206" s="19">
        <f t="shared" si="43"/>
        <v>74</v>
      </c>
      <c r="F206" s="20"/>
      <c r="G206" s="20"/>
      <c r="H206" s="19">
        <f t="shared" si="44"/>
        <v>74</v>
      </c>
      <c r="I206" s="20">
        <v>25</v>
      </c>
      <c r="J206" s="20">
        <v>23</v>
      </c>
      <c r="K206" s="20">
        <v>20</v>
      </c>
      <c r="L206" s="20">
        <v>6</v>
      </c>
      <c r="M206" s="19">
        <f t="shared" si="45"/>
        <v>0</v>
      </c>
      <c r="N206" s="20"/>
      <c r="O206" s="20"/>
      <c r="P206" s="20"/>
      <c r="Q206" s="21">
        <f t="shared" si="39"/>
        <v>100</v>
      </c>
      <c r="R206" s="21">
        <f t="shared" si="40"/>
        <v>64.86486486486487</v>
      </c>
      <c r="S206" s="22"/>
    </row>
    <row r="207" spans="1:19" ht="15" customHeight="1">
      <c r="A207" s="23" t="s">
        <v>66</v>
      </c>
      <c r="B207" s="19">
        <f t="shared" si="41"/>
        <v>34</v>
      </c>
      <c r="C207" s="20"/>
      <c r="D207" s="19">
        <f t="shared" si="42"/>
        <v>34</v>
      </c>
      <c r="E207" s="19">
        <f t="shared" si="43"/>
        <v>34</v>
      </c>
      <c r="F207" s="20"/>
      <c r="G207" s="20"/>
      <c r="H207" s="19">
        <f t="shared" si="44"/>
        <v>31</v>
      </c>
      <c r="I207" s="20">
        <v>1</v>
      </c>
      <c r="J207" s="20">
        <v>14</v>
      </c>
      <c r="K207" s="20">
        <v>15</v>
      </c>
      <c r="L207" s="20">
        <v>1</v>
      </c>
      <c r="M207" s="19">
        <f t="shared" si="45"/>
        <v>3</v>
      </c>
      <c r="N207" s="20"/>
      <c r="O207" s="20"/>
      <c r="P207" s="20">
        <v>3</v>
      </c>
      <c r="Q207" s="21">
        <f t="shared" si="39"/>
        <v>91.17647058823529</v>
      </c>
      <c r="R207" s="21">
        <f t="shared" si="40"/>
        <v>44.117647058823529</v>
      </c>
      <c r="S207" s="22"/>
    </row>
    <row r="208" spans="1:19" ht="15" customHeight="1">
      <c r="A208" s="23" t="s">
        <v>37</v>
      </c>
      <c r="B208" s="19">
        <f t="shared" si="41"/>
        <v>0</v>
      </c>
      <c r="C208" s="20"/>
      <c r="D208" s="19">
        <f t="shared" si="42"/>
        <v>0</v>
      </c>
      <c r="E208" s="19">
        <f t="shared" si="43"/>
        <v>0</v>
      </c>
      <c r="F208" s="20"/>
      <c r="G208" s="20"/>
      <c r="H208" s="19">
        <f t="shared" si="44"/>
        <v>0</v>
      </c>
      <c r="I208" s="20"/>
      <c r="J208" s="20"/>
      <c r="K208" s="20"/>
      <c r="L208" s="20"/>
      <c r="M208" s="19">
        <f t="shared" si="45"/>
        <v>0</v>
      </c>
      <c r="N208" s="20"/>
      <c r="O208" s="20"/>
      <c r="P208" s="20"/>
      <c r="Q208" s="21" t="e">
        <f t="shared" si="39"/>
        <v>#DIV/0!</v>
      </c>
      <c r="R208" s="21" t="e">
        <f t="shared" si="40"/>
        <v>#DIV/0!</v>
      </c>
      <c r="S208" s="22"/>
    </row>
    <row r="209" spans="1:19" ht="15" customHeight="1">
      <c r="A209" s="23" t="s">
        <v>38</v>
      </c>
      <c r="B209" s="19">
        <f t="shared" si="41"/>
        <v>0</v>
      </c>
      <c r="C209" s="20"/>
      <c r="D209" s="19">
        <f t="shared" si="42"/>
        <v>0</v>
      </c>
      <c r="E209" s="19">
        <f t="shared" si="43"/>
        <v>0</v>
      </c>
      <c r="F209" s="20"/>
      <c r="G209" s="20"/>
      <c r="H209" s="19">
        <f t="shared" si="44"/>
        <v>0</v>
      </c>
      <c r="I209" s="20"/>
      <c r="J209" s="20"/>
      <c r="K209" s="20"/>
      <c r="L209" s="20"/>
      <c r="M209" s="19">
        <f t="shared" si="45"/>
        <v>0</v>
      </c>
      <c r="N209" s="20"/>
      <c r="O209" s="20"/>
      <c r="P209" s="20"/>
      <c r="Q209" s="21" t="e">
        <f>(H209/D209)*100</f>
        <v>#DIV/0!</v>
      </c>
      <c r="R209" s="21" t="e">
        <f t="shared" si="40"/>
        <v>#DIV/0!</v>
      </c>
      <c r="S209" s="22"/>
    </row>
    <row r="210" spans="1:19" ht="15" customHeight="1">
      <c r="A210" s="23" t="s">
        <v>39</v>
      </c>
      <c r="B210" s="19">
        <f t="shared" si="41"/>
        <v>0</v>
      </c>
      <c r="C210" s="20"/>
      <c r="D210" s="19">
        <f t="shared" si="42"/>
        <v>0</v>
      </c>
      <c r="E210" s="19">
        <f t="shared" si="43"/>
        <v>0</v>
      </c>
      <c r="F210" s="20"/>
      <c r="G210" s="20"/>
      <c r="H210" s="19">
        <f t="shared" si="44"/>
        <v>0</v>
      </c>
      <c r="I210" s="20"/>
      <c r="J210" s="20"/>
      <c r="K210" s="20"/>
      <c r="L210" s="20"/>
      <c r="M210" s="19">
        <f t="shared" si="45"/>
        <v>0</v>
      </c>
      <c r="N210" s="20"/>
      <c r="O210" s="20"/>
      <c r="P210" s="20"/>
      <c r="Q210" s="21" t="e">
        <f t="shared" ref="Q210:Q213" si="50">(H210/D210)*100</f>
        <v>#DIV/0!</v>
      </c>
      <c r="R210" s="21" t="e">
        <f t="shared" si="40"/>
        <v>#DIV/0!</v>
      </c>
      <c r="S210" s="22"/>
    </row>
    <row r="211" spans="1:19" ht="15" customHeight="1">
      <c r="A211" s="23" t="s">
        <v>104</v>
      </c>
      <c r="B211" s="19">
        <f t="shared" si="41"/>
        <v>85</v>
      </c>
      <c r="C211" s="20"/>
      <c r="D211" s="19">
        <f t="shared" si="42"/>
        <v>85</v>
      </c>
      <c r="E211" s="19">
        <f t="shared" si="43"/>
        <v>85</v>
      </c>
      <c r="F211" s="20"/>
      <c r="G211" s="20"/>
      <c r="H211" s="19">
        <f t="shared" si="44"/>
        <v>84</v>
      </c>
      <c r="I211" s="20">
        <v>57</v>
      </c>
      <c r="J211" s="20">
        <v>23</v>
      </c>
      <c r="K211" s="20"/>
      <c r="L211" s="20">
        <v>4</v>
      </c>
      <c r="M211" s="19">
        <f t="shared" si="45"/>
        <v>1</v>
      </c>
      <c r="N211" s="20">
        <v>1</v>
      </c>
      <c r="O211" s="20"/>
      <c r="P211" s="20"/>
      <c r="Q211" s="21">
        <f t="shared" ref="Q211" si="51">(H211/D211)*100</f>
        <v>98.82352941176471</v>
      </c>
      <c r="R211" s="21">
        <f t="shared" ref="R211" si="52">((J211+I211)/D211)*100</f>
        <v>94.117647058823522</v>
      </c>
      <c r="S211" s="22"/>
    </row>
    <row r="212" spans="1:19" ht="15" customHeight="1">
      <c r="A212" s="23" t="s">
        <v>61</v>
      </c>
      <c r="B212" s="19">
        <f t="shared" si="41"/>
        <v>23</v>
      </c>
      <c r="C212" s="20"/>
      <c r="D212" s="19">
        <f t="shared" si="42"/>
        <v>23</v>
      </c>
      <c r="E212" s="19">
        <f t="shared" si="43"/>
        <v>23</v>
      </c>
      <c r="F212" s="20"/>
      <c r="G212" s="20"/>
      <c r="H212" s="19">
        <f t="shared" si="44"/>
        <v>23</v>
      </c>
      <c r="I212" s="20">
        <v>4</v>
      </c>
      <c r="J212" s="20">
        <v>10</v>
      </c>
      <c r="K212" s="20">
        <v>9</v>
      </c>
      <c r="L212" s="20"/>
      <c r="M212" s="19">
        <f t="shared" si="45"/>
        <v>0</v>
      </c>
      <c r="N212" s="20"/>
      <c r="O212" s="20"/>
      <c r="P212" s="20"/>
      <c r="Q212" s="21">
        <f t="shared" si="50"/>
        <v>100</v>
      </c>
      <c r="R212" s="21">
        <f t="shared" si="40"/>
        <v>60.869565217391312</v>
      </c>
      <c r="S212" s="22"/>
    </row>
    <row r="213" spans="1:19" ht="15" customHeight="1">
      <c r="A213" s="25" t="s">
        <v>40</v>
      </c>
      <c r="B213" s="26">
        <f t="shared" si="41"/>
        <v>953</v>
      </c>
      <c r="C213" s="27">
        <f>SUM(C192:C210)</f>
        <v>0</v>
      </c>
      <c r="D213" s="27">
        <f>E213+F213</f>
        <v>953</v>
      </c>
      <c r="E213" s="27">
        <f>G213+H213+M213</f>
        <v>952</v>
      </c>
      <c r="F213" s="27">
        <f>SUM(F192:F212)</f>
        <v>1</v>
      </c>
      <c r="G213" s="27">
        <f>SUM(G192:G212)</f>
        <v>0</v>
      </c>
      <c r="H213" s="27">
        <f>I213+J213+K213+L213</f>
        <v>933</v>
      </c>
      <c r="I213" s="27">
        <f>SUM(I192:I212)</f>
        <v>284</v>
      </c>
      <c r="J213" s="27">
        <f>SUM(J192:J212)</f>
        <v>331</v>
      </c>
      <c r="K213" s="27">
        <f>SUM(K192:K212)</f>
        <v>264</v>
      </c>
      <c r="L213" s="27">
        <f>SUM(L192:L212)</f>
        <v>54</v>
      </c>
      <c r="M213" s="27">
        <f>N213+O213+P213</f>
        <v>19</v>
      </c>
      <c r="N213" s="27">
        <f>SUM(N192:N212)</f>
        <v>10</v>
      </c>
      <c r="O213" s="27">
        <f>SUM(O192:O212)</f>
        <v>3</v>
      </c>
      <c r="P213" s="27">
        <f>SUM(P192:P212)</f>
        <v>6</v>
      </c>
      <c r="Q213" s="28">
        <f t="shared" si="50"/>
        <v>97.901364113326338</v>
      </c>
      <c r="R213" s="28">
        <f t="shared" si="40"/>
        <v>64.533053515215116</v>
      </c>
      <c r="S213" s="22"/>
    </row>
    <row r="214" spans="1:19" ht="15" customHeight="1">
      <c r="A214" s="29" t="s">
        <v>41</v>
      </c>
      <c r="B214" s="30"/>
      <c r="C214" s="30"/>
      <c r="D214" s="47">
        <f>(D213/B213)*100</f>
        <v>100</v>
      </c>
      <c r="E214" s="41">
        <f>(E213/D213)*100</f>
        <v>99.89506820566632</v>
      </c>
      <c r="F214" s="41">
        <f>(F213/D213)*100</f>
        <v>0.1049317943336831</v>
      </c>
      <c r="G214" s="41">
        <f>(G213/D213)*100</f>
        <v>0</v>
      </c>
      <c r="H214" s="41">
        <f>(H213/D213)*100</f>
        <v>97.901364113326338</v>
      </c>
      <c r="I214" s="41">
        <f>(I213/D213)*100</f>
        <v>29.800629590766004</v>
      </c>
      <c r="J214" s="41">
        <f>(J213/D213)*100</f>
        <v>34.732423924449108</v>
      </c>
      <c r="K214" s="41">
        <f>(K213/D213)*100</f>
        <v>27.701993704092342</v>
      </c>
      <c r="L214" s="41">
        <f>(L213/D213)*100</f>
        <v>5.6663168940188875</v>
      </c>
      <c r="M214" s="41">
        <f>(M213/D213)*100</f>
        <v>1.9937040923399789</v>
      </c>
      <c r="N214" s="41">
        <f>(N213/D213)*100</f>
        <v>1.0493179433368309</v>
      </c>
      <c r="O214" s="41">
        <f>(O213/D213)*100</f>
        <v>0.31479538300104931</v>
      </c>
      <c r="P214" s="41">
        <f>(P213/D213)*100</f>
        <v>0.62959076600209862</v>
      </c>
      <c r="Q214" s="42"/>
      <c r="R214" s="42"/>
      <c r="S214" s="22"/>
    </row>
    <row r="215" spans="1:19">
      <c r="A215" s="14"/>
      <c r="B215" s="107" t="s">
        <v>82</v>
      </c>
      <c r="C215" s="107"/>
      <c r="D215" s="107"/>
      <c r="E215" s="107"/>
      <c r="F215" s="14"/>
      <c r="G215" s="14"/>
      <c r="H215" s="14"/>
      <c r="I215" s="14"/>
      <c r="J215" s="14"/>
      <c r="K215" s="107" t="s">
        <v>54</v>
      </c>
      <c r="L215" s="107"/>
      <c r="M215" s="107"/>
      <c r="N215" s="107"/>
      <c r="O215" s="14"/>
      <c r="P215" s="14"/>
      <c r="Q215" s="14"/>
      <c r="R215" s="14"/>
      <c r="S215" s="14"/>
    </row>
    <row r="218" spans="1:19" ht="12.75">
      <c r="A218" s="122" t="s">
        <v>0</v>
      </c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</row>
    <row r="219" spans="1:19" ht="12.75">
      <c r="A219" s="123" t="s">
        <v>53</v>
      </c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</row>
    <row r="220" spans="1:19" ht="15" customHeight="1">
      <c r="A220" s="124" t="s">
        <v>80</v>
      </c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  <c r="N220" s="124"/>
      <c r="O220" s="124"/>
      <c r="P220" s="124"/>
      <c r="Q220" s="124"/>
      <c r="R220" s="124"/>
      <c r="S220" s="124"/>
    </row>
    <row r="221" spans="1:19" ht="12.75">
      <c r="A221" s="50"/>
      <c r="B221" s="51"/>
      <c r="C221" s="51"/>
      <c r="D221" s="51"/>
      <c r="E221" s="51"/>
      <c r="F221" s="129" t="s">
        <v>1</v>
      </c>
      <c r="G221" s="129"/>
      <c r="H221" s="129"/>
      <c r="I221" s="129"/>
      <c r="J221" s="129"/>
      <c r="K221" s="129"/>
      <c r="L221" s="129"/>
      <c r="M221" s="50"/>
      <c r="N221" s="50"/>
      <c r="O221" s="50"/>
      <c r="P221" s="50"/>
      <c r="Q221" s="50"/>
      <c r="R221" s="50"/>
      <c r="S221" s="50"/>
    </row>
    <row r="222" spans="1:19" ht="12.75">
      <c r="A222" s="50"/>
      <c r="B222" s="129" t="s">
        <v>55</v>
      </c>
      <c r="C222" s="129"/>
      <c r="D222" s="129"/>
      <c r="E222" s="134"/>
      <c r="F222" s="134"/>
      <c r="G222" s="134"/>
      <c r="H222" s="134"/>
      <c r="I222" s="134"/>
      <c r="J222" s="134"/>
      <c r="K222" s="134"/>
      <c r="L222" s="134"/>
      <c r="M222" s="134"/>
      <c r="N222" s="123" t="s">
        <v>101</v>
      </c>
      <c r="O222" s="129"/>
      <c r="P222" s="129"/>
      <c r="Q222" s="129"/>
      <c r="R222" s="129"/>
      <c r="S222" s="50"/>
    </row>
    <row r="223" spans="1:19" ht="12.75">
      <c r="A223" s="123" t="s">
        <v>52</v>
      </c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</row>
    <row r="224" spans="1:19" ht="12.7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</row>
    <row r="225" spans="1:19" ht="12.75">
      <c r="A225" s="125" t="s">
        <v>3</v>
      </c>
      <c r="B225" s="125" t="s">
        <v>4</v>
      </c>
      <c r="C225" s="125" t="s">
        <v>5</v>
      </c>
      <c r="D225" s="125" t="s">
        <v>6</v>
      </c>
      <c r="E225" s="125" t="s">
        <v>7</v>
      </c>
      <c r="F225" s="130" t="s">
        <v>8</v>
      </c>
      <c r="G225" s="130" t="s">
        <v>9</v>
      </c>
      <c r="H225" s="125" t="s">
        <v>10</v>
      </c>
      <c r="I225" s="125"/>
      <c r="J225" s="125"/>
      <c r="K225" s="125"/>
      <c r="L225" s="125"/>
      <c r="M225" s="131" t="s">
        <v>11</v>
      </c>
      <c r="N225" s="132"/>
      <c r="O225" s="132"/>
      <c r="P225" s="133"/>
      <c r="Q225" s="125" t="s">
        <v>12</v>
      </c>
      <c r="R225" s="125" t="s">
        <v>13</v>
      </c>
      <c r="S225" s="128" t="s">
        <v>14</v>
      </c>
    </row>
    <row r="226" spans="1:19" ht="76.5">
      <c r="A226" s="125"/>
      <c r="B226" s="127"/>
      <c r="C226" s="125"/>
      <c r="D226" s="125"/>
      <c r="E226" s="125"/>
      <c r="F226" s="130"/>
      <c r="G226" s="130"/>
      <c r="H226" s="52" t="s">
        <v>15</v>
      </c>
      <c r="I226" s="52" t="s">
        <v>16</v>
      </c>
      <c r="J226" s="52" t="s">
        <v>17</v>
      </c>
      <c r="K226" s="52" t="s">
        <v>18</v>
      </c>
      <c r="L226" s="52" t="s">
        <v>19</v>
      </c>
      <c r="M226" s="52" t="s">
        <v>20</v>
      </c>
      <c r="N226" s="52" t="s">
        <v>21</v>
      </c>
      <c r="O226" s="52" t="s">
        <v>22</v>
      </c>
      <c r="P226" s="52" t="s">
        <v>23</v>
      </c>
      <c r="Q226" s="126"/>
      <c r="R226" s="127"/>
      <c r="S226" s="128"/>
    </row>
    <row r="227" spans="1:19" ht="12.75">
      <c r="A227" s="52">
        <v>1</v>
      </c>
      <c r="B227" s="53">
        <v>2</v>
      </c>
      <c r="C227" s="52">
        <v>3</v>
      </c>
      <c r="D227" s="52">
        <v>4</v>
      </c>
      <c r="E227" s="52">
        <v>5</v>
      </c>
      <c r="F227" s="52">
        <v>6</v>
      </c>
      <c r="G227" s="52">
        <v>7</v>
      </c>
      <c r="H227" s="52">
        <v>8</v>
      </c>
      <c r="I227" s="52">
        <v>9</v>
      </c>
      <c r="J227" s="52">
        <v>10</v>
      </c>
      <c r="K227" s="52">
        <v>11</v>
      </c>
      <c r="L227" s="52">
        <v>12</v>
      </c>
      <c r="M227" s="52">
        <v>13</v>
      </c>
      <c r="N227" s="52">
        <v>14</v>
      </c>
      <c r="O227" s="52">
        <v>15</v>
      </c>
      <c r="P227" s="52">
        <v>16</v>
      </c>
      <c r="Q227" s="52">
        <v>17</v>
      </c>
      <c r="R227" s="53">
        <v>18</v>
      </c>
      <c r="S227" s="54">
        <v>19</v>
      </c>
    </row>
    <row r="228" spans="1:19" ht="12.75">
      <c r="A228" s="55" t="s">
        <v>44</v>
      </c>
      <c r="B228" s="56">
        <f>C228+D228</f>
        <v>2022</v>
      </c>
      <c r="C228" s="57">
        <v>3</v>
      </c>
      <c r="D228" s="56">
        <f>E228+F228</f>
        <v>2019</v>
      </c>
      <c r="E228" s="56">
        <f>G228+H228+M228</f>
        <v>1992</v>
      </c>
      <c r="F228" s="57">
        <v>27</v>
      </c>
      <c r="G228" s="57">
        <v>39</v>
      </c>
      <c r="H228" s="56">
        <f>SUM(I228:L228)</f>
        <v>1382</v>
      </c>
      <c r="I228" s="57">
        <v>111</v>
      </c>
      <c r="J228" s="57">
        <v>527</v>
      </c>
      <c r="K228" s="57">
        <v>706</v>
      </c>
      <c r="L228" s="57">
        <v>38</v>
      </c>
      <c r="M228" s="56">
        <f t="shared" ref="M228:M233" si="53">SUM(N228:P228)</f>
        <v>571</v>
      </c>
      <c r="N228" s="57">
        <v>242</v>
      </c>
      <c r="O228" s="57">
        <v>138</v>
      </c>
      <c r="P228" s="57">
        <v>191</v>
      </c>
      <c r="Q228" s="58">
        <f t="shared" ref="Q228:Q233" si="54">(H228/D228)*100</f>
        <v>68.449727587914808</v>
      </c>
      <c r="R228" s="58">
        <f t="shared" ref="R228:R233" si="55">((J228+I228)/D228)*100</f>
        <v>31.599801882119859</v>
      </c>
      <c r="S228" s="59"/>
    </row>
    <row r="229" spans="1:19" ht="12.75">
      <c r="A229" s="60" t="s">
        <v>47</v>
      </c>
      <c r="B229" s="56">
        <f t="shared" ref="B229:B233" si="56">C229+D229</f>
        <v>2035</v>
      </c>
      <c r="C229" s="57">
        <v>4</v>
      </c>
      <c r="D229" s="56">
        <f>E229+F229</f>
        <v>2031</v>
      </c>
      <c r="E229" s="56">
        <f>G229+H229+M229</f>
        <v>2012</v>
      </c>
      <c r="F229" s="57">
        <v>19</v>
      </c>
      <c r="G229" s="57">
        <v>45</v>
      </c>
      <c r="H229" s="56">
        <f>SUM(I229:L229)</f>
        <v>1348</v>
      </c>
      <c r="I229" s="57">
        <v>100</v>
      </c>
      <c r="J229" s="57">
        <v>492</v>
      </c>
      <c r="K229" s="57">
        <v>725</v>
      </c>
      <c r="L229" s="57">
        <v>31</v>
      </c>
      <c r="M229" s="56">
        <f t="shared" si="53"/>
        <v>619</v>
      </c>
      <c r="N229" s="57">
        <v>214</v>
      </c>
      <c r="O229" s="57">
        <v>156</v>
      </c>
      <c r="P229" s="57">
        <v>249</v>
      </c>
      <c r="Q229" s="58">
        <f t="shared" si="54"/>
        <v>66.371245691777446</v>
      </c>
      <c r="R229" s="58">
        <f t="shared" si="55"/>
        <v>29.148202855736088</v>
      </c>
      <c r="S229" s="61"/>
    </row>
    <row r="230" spans="1:19" ht="12.75">
      <c r="A230" s="60" t="s">
        <v>48</v>
      </c>
      <c r="B230" s="56">
        <f t="shared" si="56"/>
        <v>1666</v>
      </c>
      <c r="C230" s="57">
        <v>1</v>
      </c>
      <c r="D230" s="56">
        <f>E230+F230</f>
        <v>1665</v>
      </c>
      <c r="E230" s="56">
        <f>G230+H230+M230</f>
        <v>1646</v>
      </c>
      <c r="F230" s="57">
        <v>19</v>
      </c>
      <c r="G230" s="57">
        <v>24</v>
      </c>
      <c r="H230" s="56">
        <f>SUM(I230:L230)</f>
        <v>1260</v>
      </c>
      <c r="I230" s="57">
        <v>161</v>
      </c>
      <c r="J230" s="57">
        <v>486</v>
      </c>
      <c r="K230" s="57">
        <v>593</v>
      </c>
      <c r="L230" s="57">
        <v>20</v>
      </c>
      <c r="M230" s="56">
        <f t="shared" si="53"/>
        <v>362</v>
      </c>
      <c r="N230" s="57">
        <v>109</v>
      </c>
      <c r="O230" s="57">
        <v>92</v>
      </c>
      <c r="P230" s="57">
        <v>161</v>
      </c>
      <c r="Q230" s="58">
        <f t="shared" si="54"/>
        <v>75.675675675675677</v>
      </c>
      <c r="R230" s="58">
        <f t="shared" si="55"/>
        <v>38.858858858858859</v>
      </c>
      <c r="S230" s="59"/>
    </row>
    <row r="231" spans="1:19" ht="12.75">
      <c r="A231" s="60" t="s">
        <v>49</v>
      </c>
      <c r="B231" s="56">
        <f t="shared" si="56"/>
        <v>1419</v>
      </c>
      <c r="C231" s="57">
        <v>5</v>
      </c>
      <c r="D231" s="56">
        <f>E231+F231</f>
        <v>1414</v>
      </c>
      <c r="E231" s="56">
        <f>G231+H231+M231</f>
        <v>1414</v>
      </c>
      <c r="F231" s="57"/>
      <c r="G231" s="57">
        <v>4</v>
      </c>
      <c r="H231" s="56">
        <f>SUM(I231:L231)</f>
        <v>1382</v>
      </c>
      <c r="I231" s="57">
        <v>192</v>
      </c>
      <c r="J231" s="57">
        <v>415</v>
      </c>
      <c r="K231" s="57">
        <v>660</v>
      </c>
      <c r="L231" s="57">
        <v>115</v>
      </c>
      <c r="M231" s="56">
        <f t="shared" si="53"/>
        <v>28</v>
      </c>
      <c r="N231" s="57">
        <v>16</v>
      </c>
      <c r="O231" s="57">
        <v>4</v>
      </c>
      <c r="P231" s="57">
        <v>8</v>
      </c>
      <c r="Q231" s="58">
        <f t="shared" si="54"/>
        <v>97.736916548797737</v>
      </c>
      <c r="R231" s="58">
        <f t="shared" si="55"/>
        <v>42.92786421499293</v>
      </c>
      <c r="S231" s="59"/>
    </row>
    <row r="232" spans="1:19" ht="12.75">
      <c r="A232" s="60" t="s">
        <v>51</v>
      </c>
      <c r="B232" s="56">
        <f t="shared" si="56"/>
        <v>953</v>
      </c>
      <c r="C232" s="62"/>
      <c r="D232" s="56">
        <f>E232+F232</f>
        <v>953</v>
      </c>
      <c r="E232" s="56">
        <f>G232+H232+M232</f>
        <v>952</v>
      </c>
      <c r="F232" s="57">
        <v>1</v>
      </c>
      <c r="G232" s="57"/>
      <c r="H232" s="56">
        <f>SUM(I232:L232)</f>
        <v>933</v>
      </c>
      <c r="I232" s="57">
        <v>284</v>
      </c>
      <c r="J232" s="57">
        <v>331</v>
      </c>
      <c r="K232" s="57">
        <v>264</v>
      </c>
      <c r="L232" s="57">
        <v>54</v>
      </c>
      <c r="M232" s="56">
        <f t="shared" si="53"/>
        <v>19</v>
      </c>
      <c r="N232" s="57">
        <v>10</v>
      </c>
      <c r="O232" s="57">
        <v>3</v>
      </c>
      <c r="P232" s="57">
        <v>6</v>
      </c>
      <c r="Q232" s="58">
        <f t="shared" si="54"/>
        <v>97.901364113326338</v>
      </c>
      <c r="R232" s="58">
        <f t="shared" si="55"/>
        <v>64.533053515215116</v>
      </c>
      <c r="S232" s="63"/>
    </row>
    <row r="233" spans="1:19" ht="12.75">
      <c r="A233" s="64" t="s">
        <v>40</v>
      </c>
      <c r="B233" s="65">
        <f t="shared" si="56"/>
        <v>8095</v>
      </c>
      <c r="C233" s="66">
        <f t="shared" ref="C233:P233" si="57">SUM(C228:C232)</f>
        <v>13</v>
      </c>
      <c r="D233" s="66">
        <f t="shared" si="57"/>
        <v>8082</v>
      </c>
      <c r="E233" s="66">
        <f t="shared" si="57"/>
        <v>8016</v>
      </c>
      <c r="F233" s="66">
        <f t="shared" si="57"/>
        <v>66</v>
      </c>
      <c r="G233" s="66">
        <f t="shared" si="57"/>
        <v>112</v>
      </c>
      <c r="H233" s="66">
        <f t="shared" si="57"/>
        <v>6305</v>
      </c>
      <c r="I233" s="66">
        <f t="shared" si="57"/>
        <v>848</v>
      </c>
      <c r="J233" s="66">
        <f t="shared" si="57"/>
        <v>2251</v>
      </c>
      <c r="K233" s="66">
        <f t="shared" si="57"/>
        <v>2948</v>
      </c>
      <c r="L233" s="66">
        <f t="shared" si="57"/>
        <v>258</v>
      </c>
      <c r="M233" s="65">
        <f t="shared" si="53"/>
        <v>1599</v>
      </c>
      <c r="N233" s="66">
        <f t="shared" si="57"/>
        <v>591</v>
      </c>
      <c r="O233" s="66">
        <f t="shared" si="57"/>
        <v>393</v>
      </c>
      <c r="P233" s="66">
        <f t="shared" si="57"/>
        <v>615</v>
      </c>
      <c r="Q233" s="67">
        <f t="shared" si="54"/>
        <v>78.01286810195495</v>
      </c>
      <c r="R233" s="67">
        <f t="shared" si="55"/>
        <v>38.344469190794356</v>
      </c>
      <c r="S233" s="61"/>
    </row>
    <row r="234" spans="1:19" ht="12.75">
      <c r="A234" s="68" t="s">
        <v>41</v>
      </c>
      <c r="B234" s="69"/>
      <c r="C234" s="69"/>
      <c r="D234" s="70">
        <f>(D233/B233)*100</f>
        <v>99.839407041383566</v>
      </c>
      <c r="E234" s="70">
        <f>(E233/D233)*100</f>
        <v>99.183370452858199</v>
      </c>
      <c r="F234" s="70">
        <f>(F233/D233)*100</f>
        <v>0.81662954714179659</v>
      </c>
      <c r="G234" s="70">
        <f>(G233/D233)*100</f>
        <v>1.3857955951497154</v>
      </c>
      <c r="H234" s="70">
        <f>(H233/D233)*100</f>
        <v>78.01286810195495</v>
      </c>
      <c r="I234" s="70">
        <f>(I233/D233)*100</f>
        <v>10.492452363276417</v>
      </c>
      <c r="J234" s="70">
        <f>(J233/D233)*100</f>
        <v>27.852016827517939</v>
      </c>
      <c r="K234" s="70">
        <f>(K233/D233)*100</f>
        <v>36.476119772333583</v>
      </c>
      <c r="L234" s="70">
        <f>(L233/K233)*100</f>
        <v>8.7516960651289022</v>
      </c>
      <c r="M234" s="70">
        <f>(M233/D233)*100</f>
        <v>19.784706755753525</v>
      </c>
      <c r="N234" s="70">
        <f>(N233/D233)*100</f>
        <v>7.312546399406088</v>
      </c>
      <c r="O234" s="70">
        <f>(O233/D233)*100</f>
        <v>4.8626577579806973</v>
      </c>
      <c r="P234" s="70">
        <f>(P233/D233)*100</f>
        <v>7.609502598366741</v>
      </c>
      <c r="Q234" s="71"/>
      <c r="R234" s="71"/>
      <c r="S234" s="59"/>
    </row>
    <row r="235" spans="1:19" ht="12.75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</row>
    <row r="236" spans="1:19" ht="12.75">
      <c r="A236" s="50"/>
      <c r="B236" s="129" t="s">
        <v>82</v>
      </c>
      <c r="C236" s="129"/>
      <c r="D236" s="129"/>
      <c r="E236" s="129"/>
      <c r="F236" s="50"/>
      <c r="G236" s="50"/>
      <c r="H236" s="50"/>
      <c r="I236" s="50"/>
      <c r="J236" s="50"/>
      <c r="K236" s="129" t="s">
        <v>54</v>
      </c>
      <c r="L236" s="129"/>
      <c r="M236" s="129"/>
      <c r="N236" s="129"/>
      <c r="O236" s="50"/>
      <c r="P236" s="50"/>
      <c r="Q236" s="50"/>
      <c r="R236" s="50"/>
      <c r="S236" s="50"/>
    </row>
  </sheetData>
  <mergeCells count="146">
    <mergeCell ref="Q225:Q226"/>
    <mergeCell ref="R225:R226"/>
    <mergeCell ref="S225:S226"/>
    <mergeCell ref="B236:E236"/>
    <mergeCell ref="K236:N236"/>
    <mergeCell ref="F221:L221"/>
    <mergeCell ref="A225:A226"/>
    <mergeCell ref="B225:B226"/>
    <mergeCell ref="C225:C226"/>
    <mergeCell ref="D225:D226"/>
    <mergeCell ref="E225:E226"/>
    <mergeCell ref="F225:F226"/>
    <mergeCell ref="G225:G226"/>
    <mergeCell ref="H225:L225"/>
    <mergeCell ref="M225:P225"/>
    <mergeCell ref="A223:S223"/>
    <mergeCell ref="B222:D222"/>
    <mergeCell ref="E222:M222"/>
    <mergeCell ref="N222:R222"/>
    <mergeCell ref="Q189:Q190"/>
    <mergeCell ref="R189:R190"/>
    <mergeCell ref="S189:S190"/>
    <mergeCell ref="B215:E215"/>
    <mergeCell ref="K215:N215"/>
    <mergeCell ref="A218:S218"/>
    <mergeCell ref="A219:S219"/>
    <mergeCell ref="A220:S220"/>
    <mergeCell ref="B188:S188"/>
    <mergeCell ref="A189:A190"/>
    <mergeCell ref="B189:B190"/>
    <mergeCell ref="C189:C190"/>
    <mergeCell ref="D189:D190"/>
    <mergeCell ref="E189:E190"/>
    <mergeCell ref="F189:F190"/>
    <mergeCell ref="G189:G190"/>
    <mergeCell ref="H189:L189"/>
    <mergeCell ref="M189:P189"/>
    <mergeCell ref="B183:S183"/>
    <mergeCell ref="B184:S184"/>
    <mergeCell ref="A185:S185"/>
    <mergeCell ref="G186:L186"/>
    <mergeCell ref="C187:D187"/>
    <mergeCell ref="O187:S187"/>
    <mergeCell ref="M153:P153"/>
    <mergeCell ref="Q153:Q154"/>
    <mergeCell ref="R153:R154"/>
    <mergeCell ref="S153:S154"/>
    <mergeCell ref="B179:E179"/>
    <mergeCell ref="K179:N179"/>
    <mergeCell ref="C151:D151"/>
    <mergeCell ref="O151:S151"/>
    <mergeCell ref="A153:A154"/>
    <mergeCell ref="B153:B154"/>
    <mergeCell ref="C153:C154"/>
    <mergeCell ref="D153:D154"/>
    <mergeCell ref="E153:E154"/>
    <mergeCell ref="F153:F154"/>
    <mergeCell ref="G153:G154"/>
    <mergeCell ref="H153:L153"/>
    <mergeCell ref="B144:E144"/>
    <mergeCell ref="K144:N144"/>
    <mergeCell ref="B147:S147"/>
    <mergeCell ref="B148:S148"/>
    <mergeCell ref="A149:S149"/>
    <mergeCell ref="G117:G118"/>
    <mergeCell ref="H117:L117"/>
    <mergeCell ref="M117:P117"/>
    <mergeCell ref="Q117:Q118"/>
    <mergeCell ref="R117:R118"/>
    <mergeCell ref="S117:S118"/>
    <mergeCell ref="G114:L114"/>
    <mergeCell ref="C115:D115"/>
    <mergeCell ref="O115:S115"/>
    <mergeCell ref="B116:S116"/>
    <mergeCell ref="A117:A118"/>
    <mergeCell ref="B117:B118"/>
    <mergeCell ref="C117:C118"/>
    <mergeCell ref="D117:D118"/>
    <mergeCell ref="E117:E118"/>
    <mergeCell ref="F117:F118"/>
    <mergeCell ref="B108:E108"/>
    <mergeCell ref="K108:N108"/>
    <mergeCell ref="B111:S111"/>
    <mergeCell ref="B112:S112"/>
    <mergeCell ref="A113:S113"/>
    <mergeCell ref="F81:F82"/>
    <mergeCell ref="G81:G82"/>
    <mergeCell ref="H81:L81"/>
    <mergeCell ref="M81:P81"/>
    <mergeCell ref="Q81:Q82"/>
    <mergeCell ref="R81:R82"/>
    <mergeCell ref="G78:L78"/>
    <mergeCell ref="C79:D79"/>
    <mergeCell ref="F79:N79"/>
    <mergeCell ref="O79:S79"/>
    <mergeCell ref="B80:S80"/>
    <mergeCell ref="A81:A82"/>
    <mergeCell ref="B81:B82"/>
    <mergeCell ref="C81:C82"/>
    <mergeCell ref="D81:D82"/>
    <mergeCell ref="E81:E82"/>
    <mergeCell ref="S81:S82"/>
    <mergeCell ref="K73:N73"/>
    <mergeCell ref="B75:S75"/>
    <mergeCell ref="B76:S76"/>
    <mergeCell ref="A77:S77"/>
    <mergeCell ref="F46:F47"/>
    <mergeCell ref="G46:G47"/>
    <mergeCell ref="H46:L46"/>
    <mergeCell ref="M46:P46"/>
    <mergeCell ref="Q46:Q47"/>
    <mergeCell ref="R46:R47"/>
    <mergeCell ref="B73:F73"/>
    <mergeCell ref="B42:S42"/>
    <mergeCell ref="A43:S43"/>
    <mergeCell ref="G44:L44"/>
    <mergeCell ref="C45:D45"/>
    <mergeCell ref="O45:S45"/>
    <mergeCell ref="A46:A47"/>
    <mergeCell ref="B46:B47"/>
    <mergeCell ref="C46:C47"/>
    <mergeCell ref="D46:D47"/>
    <mergeCell ref="E46:E47"/>
    <mergeCell ref="S46:S47"/>
    <mergeCell ref="B36:E36"/>
    <mergeCell ref="K36:N36"/>
    <mergeCell ref="B41:S41"/>
    <mergeCell ref="A7:A8"/>
    <mergeCell ref="B7:B8"/>
    <mergeCell ref="C7:C8"/>
    <mergeCell ref="D7:D8"/>
    <mergeCell ref="E7:E8"/>
    <mergeCell ref="F7:F8"/>
    <mergeCell ref="G7:G8"/>
    <mergeCell ref="H7:L7"/>
    <mergeCell ref="M7:P7"/>
    <mergeCell ref="A5:S5"/>
    <mergeCell ref="B4:D4"/>
    <mergeCell ref="E4:M4"/>
    <mergeCell ref="N4:R4"/>
    <mergeCell ref="Q7:Q8"/>
    <mergeCell ref="R7:R8"/>
    <mergeCell ref="S7:S8"/>
    <mergeCell ref="A2:S2"/>
    <mergeCell ref="A1:S1"/>
    <mergeCell ref="A3:S3"/>
  </mergeCells>
  <pageMargins left="0.70866141732283472" right="0.23622047244094491" top="0.43307086614173229" bottom="0.3149606299212598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S230"/>
  <sheetViews>
    <sheetView topLeftCell="A13" zoomScale="120" zoomScaleNormal="120" workbookViewId="0">
      <selection activeCell="P29" sqref="P29"/>
    </sheetView>
  </sheetViews>
  <sheetFormatPr defaultRowHeight="11.25"/>
  <cols>
    <col min="1" max="1" width="17.85546875" style="77" customWidth="1"/>
    <col min="2" max="2" width="7" style="77" customWidth="1"/>
    <col min="3" max="3" width="6.28515625" style="77" customWidth="1"/>
    <col min="4" max="4" width="6.85546875" style="77" customWidth="1"/>
    <col min="5" max="5" width="6.42578125" style="77" customWidth="1"/>
    <col min="6" max="6" width="6.140625" style="77" customWidth="1"/>
    <col min="7" max="7" width="5.85546875" style="77" customWidth="1"/>
    <col min="8" max="8" width="6.7109375" style="77" customWidth="1"/>
    <col min="9" max="9" width="6.140625" style="77" customWidth="1"/>
    <col min="10" max="10" width="6" style="77" customWidth="1"/>
    <col min="11" max="11" width="6.5703125" style="77" customWidth="1"/>
    <col min="12" max="12" width="6.7109375" style="77" customWidth="1"/>
    <col min="13" max="13" width="6.140625" style="77" customWidth="1"/>
    <col min="14" max="15" width="5.28515625" style="77" customWidth="1"/>
    <col min="16" max="16" width="5.140625" style="77" customWidth="1"/>
    <col min="17" max="17" width="6.5703125" style="77" customWidth="1"/>
    <col min="18" max="18" width="6.7109375" style="77" customWidth="1"/>
    <col min="19" max="19" width="7.140625" style="77" customWidth="1"/>
    <col min="20" max="16384" width="9.140625" style="77"/>
  </cols>
  <sheetData>
    <row r="1" spans="1:19" ht="13.5" customHeight="1">
      <c r="A1" s="139" t="s">
        <v>157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79"/>
    </row>
    <row r="2" spans="1:19" ht="10.5" customHeight="1">
      <c r="A2" s="139" t="s">
        <v>53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79"/>
    </row>
    <row r="3" spans="1:19" ht="10.5" customHeight="1">
      <c r="A3" s="146" t="s">
        <v>81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1:19" ht="10.5" customHeight="1">
      <c r="A4" s="79"/>
      <c r="B4" s="80"/>
      <c r="C4" s="80"/>
      <c r="D4" s="80"/>
      <c r="E4" s="80"/>
      <c r="F4" s="137" t="s">
        <v>56</v>
      </c>
      <c r="G4" s="137"/>
      <c r="H4" s="137"/>
      <c r="I4" s="137"/>
      <c r="J4" s="137"/>
      <c r="K4" s="137"/>
      <c r="L4" s="137"/>
      <c r="M4" s="79"/>
      <c r="N4" s="79"/>
      <c r="O4" s="79"/>
      <c r="P4" s="79"/>
      <c r="Q4" s="79"/>
      <c r="R4" s="79"/>
      <c r="S4" s="79"/>
    </row>
    <row r="5" spans="1:19">
      <c r="A5" s="79"/>
      <c r="B5" s="137" t="s">
        <v>87</v>
      </c>
      <c r="C5" s="137"/>
      <c r="D5" s="137"/>
      <c r="E5" s="139" t="s">
        <v>2</v>
      </c>
      <c r="F5" s="139"/>
      <c r="G5" s="139"/>
      <c r="H5" s="139"/>
      <c r="I5" s="139"/>
      <c r="J5" s="139"/>
      <c r="K5" s="139"/>
      <c r="L5" s="139"/>
      <c r="M5" s="139"/>
      <c r="N5" s="139" t="s">
        <v>70</v>
      </c>
      <c r="O5" s="137"/>
      <c r="P5" s="137"/>
      <c r="Q5" s="137"/>
      <c r="R5" s="137"/>
      <c r="S5" s="79"/>
    </row>
    <row r="6" spans="1:19">
      <c r="A6" s="135" t="s">
        <v>3</v>
      </c>
      <c r="B6" s="135" t="s">
        <v>4</v>
      </c>
      <c r="C6" s="135" t="s">
        <v>5</v>
      </c>
      <c r="D6" s="135" t="s">
        <v>6</v>
      </c>
      <c r="E6" s="135" t="s">
        <v>7</v>
      </c>
      <c r="F6" s="141" t="s">
        <v>8</v>
      </c>
      <c r="G6" s="141" t="s">
        <v>9</v>
      </c>
      <c r="H6" s="135" t="s">
        <v>10</v>
      </c>
      <c r="I6" s="135"/>
      <c r="J6" s="135"/>
      <c r="K6" s="135"/>
      <c r="L6" s="135"/>
      <c r="M6" s="143" t="s">
        <v>11</v>
      </c>
      <c r="N6" s="144"/>
      <c r="O6" s="144"/>
      <c r="P6" s="145"/>
      <c r="Q6" s="135" t="s">
        <v>12</v>
      </c>
      <c r="R6" s="135" t="s">
        <v>13</v>
      </c>
      <c r="S6" s="136" t="s">
        <v>14</v>
      </c>
    </row>
    <row r="7" spans="1:19" ht="65.25" customHeight="1">
      <c r="A7" s="135"/>
      <c r="B7" s="136"/>
      <c r="C7" s="135"/>
      <c r="D7" s="135"/>
      <c r="E7" s="135"/>
      <c r="F7" s="141"/>
      <c r="G7" s="141"/>
      <c r="H7" s="1" t="s">
        <v>15</v>
      </c>
      <c r="I7" s="1" t="s">
        <v>16</v>
      </c>
      <c r="J7" s="1" t="s">
        <v>17</v>
      </c>
      <c r="K7" s="1" t="s">
        <v>18</v>
      </c>
      <c r="L7" s="1" t="s">
        <v>19</v>
      </c>
      <c r="M7" s="1" t="s">
        <v>20</v>
      </c>
      <c r="N7" s="1" t="s">
        <v>21</v>
      </c>
      <c r="O7" s="1" t="s">
        <v>22</v>
      </c>
      <c r="P7" s="1" t="s">
        <v>23</v>
      </c>
      <c r="Q7" s="135"/>
      <c r="R7" s="136"/>
      <c r="S7" s="136"/>
    </row>
    <row r="8" spans="1:19">
      <c r="A8" s="1">
        <v>1</v>
      </c>
      <c r="B8" s="2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  <c r="M8" s="1">
        <v>13</v>
      </c>
      <c r="N8" s="1">
        <v>14</v>
      </c>
      <c r="O8" s="1">
        <v>15</v>
      </c>
      <c r="P8" s="1">
        <v>16</v>
      </c>
      <c r="Q8" s="1">
        <v>17</v>
      </c>
      <c r="R8" s="2">
        <v>18</v>
      </c>
      <c r="S8" s="2">
        <v>19</v>
      </c>
    </row>
    <row r="9" spans="1:19">
      <c r="A9" s="78" t="s">
        <v>24</v>
      </c>
      <c r="B9" s="3">
        <f>C9+D9</f>
        <v>306</v>
      </c>
      <c r="C9" s="7">
        <v>2</v>
      </c>
      <c r="D9" s="3">
        <f>E9+F9</f>
        <v>304</v>
      </c>
      <c r="E9" s="3">
        <f>G9+H9+M9</f>
        <v>304</v>
      </c>
      <c r="F9" s="7"/>
      <c r="G9" s="7"/>
      <c r="H9" s="3">
        <f>SUM(I9:L9)</f>
        <v>225</v>
      </c>
      <c r="I9" s="7">
        <v>1</v>
      </c>
      <c r="J9" s="7">
        <v>16</v>
      </c>
      <c r="K9" s="7">
        <v>207</v>
      </c>
      <c r="L9" s="7">
        <v>1</v>
      </c>
      <c r="M9" s="3">
        <f>SUM(N9:P9)</f>
        <v>79</v>
      </c>
      <c r="N9" s="7">
        <v>28</v>
      </c>
      <c r="O9" s="7">
        <v>18</v>
      </c>
      <c r="P9" s="7">
        <v>33</v>
      </c>
      <c r="Q9" s="6">
        <f>(H9/D9)*100</f>
        <v>74.01315789473685</v>
      </c>
      <c r="R9" s="6">
        <f>((J9+I9)/D9)*100</f>
        <v>5.5921052631578947</v>
      </c>
      <c r="S9" s="72"/>
    </row>
    <row r="10" spans="1:19">
      <c r="A10" s="76" t="s">
        <v>25</v>
      </c>
      <c r="B10" s="3">
        <f>C10+D10</f>
        <v>153</v>
      </c>
      <c r="C10" s="7"/>
      <c r="D10" s="3">
        <f>E10+F10</f>
        <v>153</v>
      </c>
      <c r="E10" s="3">
        <f>G10+H10+M10</f>
        <v>153</v>
      </c>
      <c r="F10" s="7"/>
      <c r="G10" s="7"/>
      <c r="H10" s="3">
        <f t="shared" ref="H10:H24" si="0">SUM(I10:L10)</f>
        <v>93</v>
      </c>
      <c r="I10" s="7">
        <v>2</v>
      </c>
      <c r="J10" s="7">
        <v>13</v>
      </c>
      <c r="K10" s="7">
        <v>50</v>
      </c>
      <c r="L10" s="7">
        <v>28</v>
      </c>
      <c r="M10" s="3">
        <f t="shared" ref="M10:M27" si="1">SUM(N10:P10)</f>
        <v>60</v>
      </c>
      <c r="N10" s="7">
        <v>16</v>
      </c>
      <c r="O10" s="7">
        <v>9</v>
      </c>
      <c r="P10" s="7">
        <v>35</v>
      </c>
      <c r="Q10" s="6">
        <f>(H10/D10)*100</f>
        <v>60.784313725490193</v>
      </c>
      <c r="R10" s="6">
        <f>((J10+I10)/D10)*100</f>
        <v>9.8039215686274517</v>
      </c>
      <c r="S10" s="73"/>
    </row>
    <row r="11" spans="1:19" ht="24.75" customHeight="1">
      <c r="A11" s="76" t="s">
        <v>26</v>
      </c>
      <c r="B11" s="3">
        <f t="shared" ref="B11:B28" si="2">C11+D11</f>
        <v>42</v>
      </c>
      <c r="C11" s="7"/>
      <c r="D11" s="3">
        <f>E11+F11</f>
        <v>42</v>
      </c>
      <c r="E11" s="3">
        <f>G11+H11+M11</f>
        <v>42</v>
      </c>
      <c r="F11" s="7"/>
      <c r="G11" s="7"/>
      <c r="H11" s="3">
        <f>SUM(I11:L11)</f>
        <v>32</v>
      </c>
      <c r="I11" s="7">
        <v>1</v>
      </c>
      <c r="J11" s="7">
        <v>10</v>
      </c>
      <c r="K11" s="7">
        <v>21</v>
      </c>
      <c r="L11" s="7"/>
      <c r="M11" s="3">
        <f t="shared" si="1"/>
        <v>10</v>
      </c>
      <c r="N11" s="7">
        <v>6</v>
      </c>
      <c r="O11" s="7">
        <v>2</v>
      </c>
      <c r="P11" s="7">
        <v>2</v>
      </c>
      <c r="Q11" s="6">
        <f>(H11/D11)*100</f>
        <v>76.19047619047619</v>
      </c>
      <c r="R11" s="6">
        <f>((J11+I11)/D11)*100</f>
        <v>26.190476190476193</v>
      </c>
      <c r="S11" s="72"/>
    </row>
    <row r="12" spans="1:19">
      <c r="A12" s="76" t="s">
        <v>63</v>
      </c>
      <c r="B12" s="3">
        <f t="shared" si="2"/>
        <v>431</v>
      </c>
      <c r="C12" s="7">
        <v>3</v>
      </c>
      <c r="D12" s="3">
        <f t="shared" ref="D12:D23" si="3">E12+F12</f>
        <v>428</v>
      </c>
      <c r="E12" s="3">
        <f t="shared" ref="E12:E23" si="4">G12+H12+M12</f>
        <v>428</v>
      </c>
      <c r="F12" s="7"/>
      <c r="G12" s="7">
        <v>13</v>
      </c>
      <c r="H12" s="3">
        <f t="shared" si="0"/>
        <v>305</v>
      </c>
      <c r="I12" s="7">
        <v>2</v>
      </c>
      <c r="J12" s="7">
        <v>10</v>
      </c>
      <c r="K12" s="7">
        <v>272</v>
      </c>
      <c r="L12" s="7">
        <v>21</v>
      </c>
      <c r="M12" s="3">
        <f t="shared" si="1"/>
        <v>110</v>
      </c>
      <c r="N12" s="7">
        <v>17</v>
      </c>
      <c r="O12" s="7">
        <v>19</v>
      </c>
      <c r="P12" s="7">
        <v>74</v>
      </c>
      <c r="Q12" s="6">
        <f t="shared" ref="Q12:Q28" si="5">(H12/D12)*100</f>
        <v>71.261682242990659</v>
      </c>
      <c r="R12" s="6">
        <f>((J12+I12)/D12)*100</f>
        <v>2.8037383177570092</v>
      </c>
      <c r="S12" s="72"/>
    </row>
    <row r="13" spans="1:19">
      <c r="A13" s="76" t="s">
        <v>27</v>
      </c>
      <c r="B13" s="3">
        <f t="shared" si="2"/>
        <v>312</v>
      </c>
      <c r="C13" s="7"/>
      <c r="D13" s="3">
        <f t="shared" si="3"/>
        <v>312</v>
      </c>
      <c r="E13" s="3">
        <f t="shared" si="4"/>
        <v>312</v>
      </c>
      <c r="F13" s="7"/>
      <c r="G13" s="7"/>
      <c r="H13" s="3">
        <f t="shared" si="0"/>
        <v>295</v>
      </c>
      <c r="I13" s="7">
        <v>6</v>
      </c>
      <c r="J13" s="7">
        <v>40</v>
      </c>
      <c r="K13" s="7">
        <v>209</v>
      </c>
      <c r="L13" s="7">
        <v>40</v>
      </c>
      <c r="M13" s="3">
        <f t="shared" si="1"/>
        <v>17</v>
      </c>
      <c r="N13" s="7">
        <v>6</v>
      </c>
      <c r="O13" s="7">
        <v>2</v>
      </c>
      <c r="P13" s="7">
        <v>9</v>
      </c>
      <c r="Q13" s="6">
        <f>(H13/D13)*100</f>
        <v>94.551282051282044</v>
      </c>
      <c r="R13" s="6">
        <f t="shared" ref="R13:R28" si="6">((J13+I13)/D13)*100</f>
        <v>14.743589743589745</v>
      </c>
      <c r="S13" s="72"/>
    </row>
    <row r="14" spans="1:19">
      <c r="A14" s="76" t="s">
        <v>28</v>
      </c>
      <c r="B14" s="3">
        <f t="shared" si="2"/>
        <v>104</v>
      </c>
      <c r="C14" s="7"/>
      <c r="D14" s="3">
        <f t="shared" si="3"/>
        <v>104</v>
      </c>
      <c r="E14" s="3">
        <f t="shared" si="4"/>
        <v>104</v>
      </c>
      <c r="F14" s="7"/>
      <c r="G14" s="7">
        <v>1</v>
      </c>
      <c r="H14" s="3">
        <f t="shared" si="0"/>
        <v>67</v>
      </c>
      <c r="I14" s="7"/>
      <c r="J14" s="7">
        <v>5</v>
      </c>
      <c r="K14" s="7">
        <v>42</v>
      </c>
      <c r="L14" s="7">
        <v>20</v>
      </c>
      <c r="M14" s="3">
        <f t="shared" si="1"/>
        <v>36</v>
      </c>
      <c r="N14" s="7">
        <v>6</v>
      </c>
      <c r="O14" s="7">
        <v>20</v>
      </c>
      <c r="P14" s="7">
        <v>10</v>
      </c>
      <c r="Q14" s="6">
        <f t="shared" si="5"/>
        <v>64.423076923076934</v>
      </c>
      <c r="R14" s="6">
        <f t="shared" si="6"/>
        <v>4.8076923076923084</v>
      </c>
      <c r="S14" s="72"/>
    </row>
    <row r="15" spans="1:19">
      <c r="A15" s="76" t="s">
        <v>59</v>
      </c>
      <c r="B15" s="3">
        <f t="shared" si="2"/>
        <v>204</v>
      </c>
      <c r="C15" s="7">
        <v>1</v>
      </c>
      <c r="D15" s="3">
        <f t="shared" si="3"/>
        <v>203</v>
      </c>
      <c r="E15" s="3">
        <f t="shared" si="4"/>
        <v>185</v>
      </c>
      <c r="F15" s="7">
        <v>18</v>
      </c>
      <c r="G15" s="7">
        <v>1</v>
      </c>
      <c r="H15" s="3">
        <f t="shared" si="0"/>
        <v>176</v>
      </c>
      <c r="I15" s="7">
        <v>5</v>
      </c>
      <c r="J15" s="7">
        <v>32</v>
      </c>
      <c r="K15" s="7">
        <v>113</v>
      </c>
      <c r="L15" s="7">
        <v>26</v>
      </c>
      <c r="M15" s="3">
        <f t="shared" si="1"/>
        <v>8</v>
      </c>
      <c r="N15" s="7">
        <v>8</v>
      </c>
      <c r="O15" s="7"/>
      <c r="P15" s="7"/>
      <c r="Q15" s="6">
        <f t="shared" si="5"/>
        <v>86.699507389162562</v>
      </c>
      <c r="R15" s="6">
        <f t="shared" si="6"/>
        <v>18.226600985221676</v>
      </c>
      <c r="S15" s="72"/>
    </row>
    <row r="16" spans="1:19" ht="22.5" customHeight="1">
      <c r="A16" s="76" t="s">
        <v>29</v>
      </c>
      <c r="B16" s="3">
        <f t="shared" si="2"/>
        <v>141</v>
      </c>
      <c r="C16" s="7"/>
      <c r="D16" s="3">
        <f t="shared" si="3"/>
        <v>141</v>
      </c>
      <c r="E16" s="3">
        <f t="shared" si="4"/>
        <v>141</v>
      </c>
      <c r="F16" s="7"/>
      <c r="G16" s="7">
        <v>1</v>
      </c>
      <c r="H16" s="3">
        <f t="shared" si="0"/>
        <v>83</v>
      </c>
      <c r="I16" s="7">
        <v>1</v>
      </c>
      <c r="J16" s="7">
        <v>2</v>
      </c>
      <c r="K16" s="7">
        <v>51</v>
      </c>
      <c r="L16" s="7">
        <v>29</v>
      </c>
      <c r="M16" s="3">
        <f t="shared" si="1"/>
        <v>57</v>
      </c>
      <c r="N16" s="7">
        <v>15</v>
      </c>
      <c r="O16" s="7">
        <v>10</v>
      </c>
      <c r="P16" s="7">
        <v>32</v>
      </c>
      <c r="Q16" s="6">
        <f>(H16/D16)*100</f>
        <v>58.865248226950349</v>
      </c>
      <c r="R16" s="6">
        <f>((J16+I16)/D16)*100</f>
        <v>2.1276595744680851</v>
      </c>
      <c r="S16" s="72"/>
    </row>
    <row r="17" spans="1:19">
      <c r="A17" s="76" t="s">
        <v>30</v>
      </c>
      <c r="B17" s="3">
        <f t="shared" si="2"/>
        <v>226</v>
      </c>
      <c r="C17" s="7"/>
      <c r="D17" s="3">
        <f t="shared" si="3"/>
        <v>226</v>
      </c>
      <c r="E17" s="3">
        <f t="shared" si="4"/>
        <v>226</v>
      </c>
      <c r="F17" s="7"/>
      <c r="G17" s="7"/>
      <c r="H17" s="3">
        <f t="shared" si="0"/>
        <v>110</v>
      </c>
      <c r="I17" s="7"/>
      <c r="J17" s="7">
        <v>15</v>
      </c>
      <c r="K17" s="7">
        <v>95</v>
      </c>
      <c r="L17" s="7"/>
      <c r="M17" s="3">
        <f t="shared" si="1"/>
        <v>116</v>
      </c>
      <c r="N17" s="7">
        <v>18</v>
      </c>
      <c r="O17" s="7">
        <v>13</v>
      </c>
      <c r="P17" s="7">
        <v>85</v>
      </c>
      <c r="Q17" s="6">
        <f t="shared" si="5"/>
        <v>48.672566371681413</v>
      </c>
      <c r="R17" s="6">
        <f t="shared" si="6"/>
        <v>6.6371681415929213</v>
      </c>
      <c r="S17" s="72"/>
    </row>
    <row r="18" spans="1:19">
      <c r="A18" s="76" t="s">
        <v>31</v>
      </c>
      <c r="B18" s="3">
        <f t="shared" si="2"/>
        <v>114</v>
      </c>
      <c r="C18" s="7"/>
      <c r="D18" s="3">
        <f t="shared" si="3"/>
        <v>114</v>
      </c>
      <c r="E18" s="3">
        <f t="shared" si="4"/>
        <v>112</v>
      </c>
      <c r="F18" s="7">
        <v>2</v>
      </c>
      <c r="G18" s="7">
        <v>3</v>
      </c>
      <c r="H18" s="3">
        <f t="shared" si="0"/>
        <v>77</v>
      </c>
      <c r="I18" s="7">
        <v>5</v>
      </c>
      <c r="J18" s="7">
        <v>11</v>
      </c>
      <c r="K18" s="7">
        <v>54</v>
      </c>
      <c r="L18" s="7">
        <v>7</v>
      </c>
      <c r="M18" s="3">
        <f t="shared" si="1"/>
        <v>32</v>
      </c>
      <c r="N18" s="7">
        <v>14</v>
      </c>
      <c r="O18" s="7">
        <v>9</v>
      </c>
      <c r="P18" s="7">
        <v>9</v>
      </c>
      <c r="Q18" s="6">
        <f t="shared" si="5"/>
        <v>67.543859649122808</v>
      </c>
      <c r="R18" s="6">
        <f t="shared" si="6"/>
        <v>14.035087719298245</v>
      </c>
      <c r="S18" s="72"/>
    </row>
    <row r="19" spans="1:19" ht="14.25" customHeight="1">
      <c r="A19" s="76" t="s">
        <v>33</v>
      </c>
      <c r="B19" s="3">
        <f t="shared" si="2"/>
        <v>89</v>
      </c>
      <c r="C19" s="7"/>
      <c r="D19" s="3">
        <f t="shared" si="3"/>
        <v>89</v>
      </c>
      <c r="E19" s="3">
        <f t="shared" si="4"/>
        <v>89</v>
      </c>
      <c r="F19" s="7"/>
      <c r="G19" s="7"/>
      <c r="H19" s="3">
        <f t="shared" si="0"/>
        <v>49</v>
      </c>
      <c r="I19" s="7">
        <v>3</v>
      </c>
      <c r="J19" s="7">
        <v>8</v>
      </c>
      <c r="K19" s="7">
        <v>33</v>
      </c>
      <c r="L19" s="7">
        <v>5</v>
      </c>
      <c r="M19" s="3">
        <f t="shared" si="1"/>
        <v>40</v>
      </c>
      <c r="N19" s="7">
        <v>9</v>
      </c>
      <c r="O19" s="7">
        <v>7</v>
      </c>
      <c r="P19" s="7">
        <v>24</v>
      </c>
      <c r="Q19" s="6">
        <f t="shared" si="5"/>
        <v>55.056179775280903</v>
      </c>
      <c r="R19" s="6">
        <f t="shared" si="6"/>
        <v>12.359550561797752</v>
      </c>
      <c r="S19" s="72"/>
    </row>
    <row r="20" spans="1:19" ht="24" customHeight="1">
      <c r="A20" s="76" t="s">
        <v>68</v>
      </c>
      <c r="B20" s="3">
        <f t="shared" si="2"/>
        <v>84</v>
      </c>
      <c r="C20" s="7"/>
      <c r="D20" s="3">
        <f t="shared" si="3"/>
        <v>84</v>
      </c>
      <c r="E20" s="3">
        <f t="shared" si="4"/>
        <v>84</v>
      </c>
      <c r="F20" s="7"/>
      <c r="G20" s="7"/>
      <c r="H20" s="3">
        <f t="shared" si="0"/>
        <v>74</v>
      </c>
      <c r="I20" s="7"/>
      <c r="J20" s="7">
        <v>5</v>
      </c>
      <c r="K20" s="7">
        <v>55</v>
      </c>
      <c r="L20" s="7">
        <v>14</v>
      </c>
      <c r="M20" s="3">
        <f t="shared" si="1"/>
        <v>10</v>
      </c>
      <c r="N20" s="7">
        <v>1</v>
      </c>
      <c r="O20" s="7">
        <v>4</v>
      </c>
      <c r="P20" s="7">
        <v>5</v>
      </c>
      <c r="Q20" s="6">
        <f t="shared" si="5"/>
        <v>88.095238095238088</v>
      </c>
      <c r="R20" s="6">
        <f t="shared" si="6"/>
        <v>5.9523809523809517</v>
      </c>
      <c r="S20" s="72"/>
    </row>
    <row r="21" spans="1:19">
      <c r="A21" s="76" t="s">
        <v>35</v>
      </c>
      <c r="B21" s="3">
        <f t="shared" si="2"/>
        <v>250</v>
      </c>
      <c r="C21" s="7">
        <v>2</v>
      </c>
      <c r="D21" s="3">
        <f t="shared" si="3"/>
        <v>248</v>
      </c>
      <c r="E21" s="3">
        <f t="shared" si="4"/>
        <v>243</v>
      </c>
      <c r="F21" s="7">
        <v>5</v>
      </c>
      <c r="G21" s="7"/>
      <c r="H21" s="3">
        <f t="shared" si="0"/>
        <v>188</v>
      </c>
      <c r="I21" s="7">
        <v>3</v>
      </c>
      <c r="J21" s="7">
        <v>31</v>
      </c>
      <c r="K21" s="7">
        <v>144</v>
      </c>
      <c r="L21" s="7">
        <v>10</v>
      </c>
      <c r="M21" s="3">
        <f t="shared" si="1"/>
        <v>55</v>
      </c>
      <c r="N21" s="7">
        <v>15</v>
      </c>
      <c r="O21" s="7">
        <v>27</v>
      </c>
      <c r="P21" s="7">
        <v>13</v>
      </c>
      <c r="Q21" s="6">
        <f t="shared" si="5"/>
        <v>75.806451612903231</v>
      </c>
      <c r="R21" s="6">
        <f t="shared" si="6"/>
        <v>13.709677419354838</v>
      </c>
      <c r="S21" s="72"/>
    </row>
    <row r="22" spans="1:19" ht="23.25" customHeight="1">
      <c r="A22" s="76" t="s">
        <v>67</v>
      </c>
      <c r="B22" s="3">
        <f t="shared" si="2"/>
        <v>129</v>
      </c>
      <c r="C22" s="7">
        <v>1</v>
      </c>
      <c r="D22" s="3">
        <f t="shared" si="3"/>
        <v>128</v>
      </c>
      <c r="E22" s="3">
        <f t="shared" si="4"/>
        <v>128</v>
      </c>
      <c r="F22" s="7"/>
      <c r="G22" s="7"/>
      <c r="H22" s="3">
        <f t="shared" si="0"/>
        <v>89</v>
      </c>
      <c r="I22" s="7"/>
      <c r="J22" s="7">
        <v>11</v>
      </c>
      <c r="K22" s="7">
        <v>58</v>
      </c>
      <c r="L22" s="7">
        <v>20</v>
      </c>
      <c r="M22" s="3">
        <f t="shared" si="1"/>
        <v>39</v>
      </c>
      <c r="N22" s="7">
        <v>11</v>
      </c>
      <c r="O22" s="7">
        <v>8</v>
      </c>
      <c r="P22" s="7">
        <v>20</v>
      </c>
      <c r="Q22" s="6">
        <f t="shared" si="5"/>
        <v>69.53125</v>
      </c>
      <c r="R22" s="6">
        <f t="shared" si="6"/>
        <v>8.59375</v>
      </c>
      <c r="S22" s="72"/>
    </row>
    <row r="23" spans="1:19">
      <c r="A23" s="76" t="s">
        <v>38</v>
      </c>
      <c r="B23" s="3">
        <f t="shared" si="2"/>
        <v>272</v>
      </c>
      <c r="C23" s="7">
        <v>3</v>
      </c>
      <c r="D23" s="3">
        <f t="shared" si="3"/>
        <v>269</v>
      </c>
      <c r="E23" s="3">
        <f t="shared" si="4"/>
        <v>269</v>
      </c>
      <c r="F23" s="7"/>
      <c r="G23" s="7">
        <v>37</v>
      </c>
      <c r="H23" s="3">
        <f t="shared" si="0"/>
        <v>156</v>
      </c>
      <c r="I23" s="7">
        <v>5</v>
      </c>
      <c r="J23" s="7">
        <v>26</v>
      </c>
      <c r="K23" s="7">
        <v>76</v>
      </c>
      <c r="L23" s="7">
        <v>49</v>
      </c>
      <c r="M23" s="3">
        <f t="shared" si="1"/>
        <v>76</v>
      </c>
      <c r="N23" s="7">
        <v>36</v>
      </c>
      <c r="O23" s="7">
        <v>39</v>
      </c>
      <c r="P23" s="7">
        <v>1</v>
      </c>
      <c r="Q23" s="6">
        <f t="shared" si="5"/>
        <v>57.992565055762078</v>
      </c>
      <c r="R23" s="6">
        <f t="shared" si="6"/>
        <v>11.524163568773234</v>
      </c>
      <c r="S23" s="72"/>
    </row>
    <row r="24" spans="1:19">
      <c r="A24" s="76" t="s">
        <v>104</v>
      </c>
      <c r="B24" s="3">
        <f t="shared" si="2"/>
        <v>575</v>
      </c>
      <c r="C24" s="7">
        <v>2</v>
      </c>
      <c r="D24" s="3">
        <f>E24+F24</f>
        <v>573</v>
      </c>
      <c r="E24" s="3">
        <f>G24+H24+M24</f>
        <v>560</v>
      </c>
      <c r="F24" s="7">
        <v>13</v>
      </c>
      <c r="G24" s="7"/>
      <c r="H24" s="3">
        <f t="shared" si="0"/>
        <v>380</v>
      </c>
      <c r="I24" s="7">
        <v>30</v>
      </c>
      <c r="J24" s="7">
        <v>102</v>
      </c>
      <c r="K24" s="7">
        <v>189</v>
      </c>
      <c r="L24" s="7">
        <v>59</v>
      </c>
      <c r="M24" s="3">
        <f t="shared" si="1"/>
        <v>180</v>
      </c>
      <c r="N24" s="7">
        <v>101</v>
      </c>
      <c r="O24" s="7">
        <v>28</v>
      </c>
      <c r="P24" s="7">
        <v>51</v>
      </c>
      <c r="Q24" s="6">
        <f t="shared" si="5"/>
        <v>66.317626527050606</v>
      </c>
      <c r="R24" s="6">
        <f t="shared" si="6"/>
        <v>23.036649214659686</v>
      </c>
      <c r="S24" s="72"/>
    </row>
    <row r="25" spans="1:19">
      <c r="A25" s="76" t="s">
        <v>93</v>
      </c>
      <c r="B25" s="3">
        <f t="shared" si="2"/>
        <v>257</v>
      </c>
      <c r="C25" s="7"/>
      <c r="D25" s="3">
        <f t="shared" ref="D25:D26" si="7">E25+F25</f>
        <v>257</v>
      </c>
      <c r="E25" s="3">
        <f t="shared" ref="E25:E26" si="8">G25+H25+M25</f>
        <v>257</v>
      </c>
      <c r="F25" s="7"/>
      <c r="G25" s="7">
        <v>65</v>
      </c>
      <c r="H25" s="3">
        <f t="shared" ref="H25:H27" si="9">SUM(I25:L25)</f>
        <v>192</v>
      </c>
      <c r="I25" s="7">
        <v>2</v>
      </c>
      <c r="J25" s="7">
        <v>28</v>
      </c>
      <c r="K25" s="7">
        <v>162</v>
      </c>
      <c r="L25" s="7"/>
      <c r="M25" s="3">
        <f t="shared" si="1"/>
        <v>0</v>
      </c>
      <c r="N25" s="7"/>
      <c r="O25" s="7"/>
      <c r="P25" s="7"/>
      <c r="Q25" s="6">
        <f t="shared" si="5"/>
        <v>74.708171206225686</v>
      </c>
      <c r="R25" s="6">
        <f t="shared" si="6"/>
        <v>11.673151750972762</v>
      </c>
      <c r="S25" s="72"/>
    </row>
    <row r="26" spans="1:19">
      <c r="A26" s="76" t="s">
        <v>60</v>
      </c>
      <c r="B26" s="3">
        <f t="shared" si="2"/>
        <v>56</v>
      </c>
      <c r="C26" s="7">
        <v>1</v>
      </c>
      <c r="D26" s="3">
        <f t="shared" si="7"/>
        <v>55</v>
      </c>
      <c r="E26" s="3">
        <f t="shared" si="8"/>
        <v>55</v>
      </c>
      <c r="F26" s="7"/>
      <c r="G26" s="7"/>
      <c r="H26" s="3">
        <f t="shared" si="9"/>
        <v>25</v>
      </c>
      <c r="I26" s="7">
        <v>1</v>
      </c>
      <c r="J26" s="7">
        <v>2</v>
      </c>
      <c r="K26" s="7">
        <v>21</v>
      </c>
      <c r="L26" s="7">
        <v>1</v>
      </c>
      <c r="M26" s="3">
        <f t="shared" si="1"/>
        <v>30</v>
      </c>
      <c r="N26" s="7">
        <v>11</v>
      </c>
      <c r="O26" s="7">
        <v>5</v>
      </c>
      <c r="P26" s="7">
        <v>14</v>
      </c>
      <c r="Q26" s="6">
        <f t="shared" ref="Q26" si="10">(H26/D26)*100</f>
        <v>45.454545454545453</v>
      </c>
      <c r="R26" s="6">
        <f t="shared" ref="R26" si="11">((J26+I26)/D26)*100</f>
        <v>5.4545454545454541</v>
      </c>
      <c r="S26" s="72"/>
    </row>
    <row r="27" spans="1:19">
      <c r="A27" s="76" t="s">
        <v>102</v>
      </c>
      <c r="B27" s="3">
        <f t="shared" si="2"/>
        <v>30</v>
      </c>
      <c r="C27" s="7"/>
      <c r="D27" s="3">
        <f t="shared" ref="D27" si="12">E27+F27</f>
        <v>30</v>
      </c>
      <c r="E27" s="3">
        <f t="shared" ref="E27" si="13">G27+H27+M27</f>
        <v>30</v>
      </c>
      <c r="F27" s="7"/>
      <c r="G27" s="7"/>
      <c r="H27" s="3">
        <f t="shared" si="9"/>
        <v>30</v>
      </c>
      <c r="I27" s="7">
        <v>2</v>
      </c>
      <c r="J27" s="7">
        <v>12</v>
      </c>
      <c r="K27" s="7">
        <v>16</v>
      </c>
      <c r="L27" s="7"/>
      <c r="M27" s="3">
        <f t="shared" si="1"/>
        <v>0</v>
      </c>
      <c r="N27" s="7"/>
      <c r="O27" s="7"/>
      <c r="P27" s="7"/>
      <c r="Q27" s="6">
        <f t="shared" ref="Q27" si="14">(H27/D27)*100</f>
        <v>100</v>
      </c>
      <c r="R27" s="6">
        <f t="shared" ref="R27" si="15">((J27+I27)/D27)*100</f>
        <v>46.666666666666664</v>
      </c>
      <c r="S27" s="72"/>
    </row>
    <row r="28" spans="1:19">
      <c r="A28" s="8" t="s">
        <v>40</v>
      </c>
      <c r="B28" s="9">
        <f t="shared" si="2"/>
        <v>3775</v>
      </c>
      <c r="C28" s="10">
        <f>SUM(C9:C26)</f>
        <v>15</v>
      </c>
      <c r="D28" s="10">
        <f>E28+F28</f>
        <v>3760</v>
      </c>
      <c r="E28" s="10">
        <f>G28+H28+M28</f>
        <v>3722</v>
      </c>
      <c r="F28" s="10">
        <f>SUM(F9:F25)</f>
        <v>38</v>
      </c>
      <c r="G28" s="10">
        <f>SUM(G9:G25)</f>
        <v>121</v>
      </c>
      <c r="H28" s="10">
        <f>I28+J28+K28+L28</f>
        <v>2646</v>
      </c>
      <c r="I28" s="10">
        <f>SUM(I9:I27)</f>
        <v>69</v>
      </c>
      <c r="J28" s="10">
        <f>SUM(J9:J27)</f>
        <v>379</v>
      </c>
      <c r="K28" s="10">
        <f>SUM(K9:K27)</f>
        <v>1868</v>
      </c>
      <c r="L28" s="10">
        <f>SUM(L9:L26)</f>
        <v>330</v>
      </c>
      <c r="M28" s="10">
        <f>N28+O28+P28</f>
        <v>955</v>
      </c>
      <c r="N28" s="10">
        <f>SUM(N9:N26)</f>
        <v>318</v>
      </c>
      <c r="O28" s="10">
        <f>SUM(O9:O26)</f>
        <v>220</v>
      </c>
      <c r="P28" s="10">
        <f>SUM(P9:P26)</f>
        <v>417</v>
      </c>
      <c r="Q28" s="11">
        <f t="shared" si="5"/>
        <v>70.372340425531917</v>
      </c>
      <c r="R28" s="11">
        <f t="shared" si="6"/>
        <v>11.914893617021278</v>
      </c>
      <c r="S28" s="73"/>
    </row>
    <row r="29" spans="1:19">
      <c r="A29" s="8" t="s">
        <v>41</v>
      </c>
      <c r="B29" s="81"/>
      <c r="C29" s="81"/>
      <c r="D29" s="82">
        <f>(D28/B28)*100</f>
        <v>99.602649006622514</v>
      </c>
      <c r="E29" s="82">
        <f>(E28/D28)*100</f>
        <v>98.989361702127667</v>
      </c>
      <c r="F29" s="82">
        <f>(F28/D28)*100</f>
        <v>1.0106382978723405</v>
      </c>
      <c r="G29" s="82">
        <f>(G28/D28)*100</f>
        <v>3.2180851063829783</v>
      </c>
      <c r="H29" s="82">
        <f>(H28/D28)*100</f>
        <v>70.372340425531917</v>
      </c>
      <c r="I29" s="82">
        <f>(I28/D28)*100</f>
        <v>1.8351063829787233</v>
      </c>
      <c r="J29" s="82">
        <f>(J28/D28)*100</f>
        <v>10.079787234042554</v>
      </c>
      <c r="K29" s="82">
        <f>(K28/D28)*100</f>
        <v>49.680851063829792</v>
      </c>
      <c r="L29" s="82">
        <f>L28/D28*100</f>
        <v>8.7765957446808507</v>
      </c>
      <c r="M29" s="82">
        <f>(M28/D28)*100</f>
        <v>25.398936170212767</v>
      </c>
      <c r="N29" s="82">
        <f>(N28/D28)*100</f>
        <v>8.4574468085106389</v>
      </c>
      <c r="O29" s="82">
        <f>(O28/D28)*100</f>
        <v>5.8510638297872344</v>
      </c>
      <c r="P29" s="82">
        <f>(P28/D28)*100</f>
        <v>11.090425531914894</v>
      </c>
      <c r="Q29" s="74"/>
      <c r="R29" s="74"/>
      <c r="S29" s="72"/>
    </row>
    <row r="30" spans="1:19">
      <c r="A30" s="79"/>
      <c r="B30" s="149" t="s">
        <v>103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79"/>
    </row>
    <row r="31" spans="1:19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</row>
    <row r="32" spans="1:19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</row>
    <row r="33" spans="1:19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</row>
    <row r="34" spans="1:19" ht="13.5" customHeight="1">
      <c r="A34" s="139" t="s">
        <v>0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</row>
    <row r="35" spans="1:19" ht="12" customHeight="1">
      <c r="A35" s="139" t="s">
        <v>53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</row>
    <row r="36" spans="1:19" ht="10.5" customHeight="1">
      <c r="A36" s="146" t="s">
        <v>81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  <row r="37" spans="1:19">
      <c r="A37" s="79"/>
      <c r="B37" s="79"/>
      <c r="C37" s="139" t="s">
        <v>44</v>
      </c>
      <c r="D37" s="139"/>
      <c r="E37" s="140" t="s">
        <v>69</v>
      </c>
      <c r="F37" s="140"/>
      <c r="G37" s="140"/>
      <c r="H37" s="140"/>
      <c r="I37" s="140"/>
      <c r="J37" s="140"/>
      <c r="K37" s="140"/>
      <c r="L37" s="140"/>
      <c r="M37" s="140"/>
      <c r="N37" s="140"/>
      <c r="O37" s="139" t="s">
        <v>71</v>
      </c>
      <c r="P37" s="137"/>
      <c r="Q37" s="137"/>
      <c r="R37" s="137"/>
      <c r="S37" s="137"/>
    </row>
    <row r="38" spans="1:19" ht="12" customHeight="1">
      <c r="A38" s="135" t="s">
        <v>3</v>
      </c>
      <c r="B38" s="135" t="s">
        <v>4</v>
      </c>
      <c r="C38" s="135" t="s">
        <v>5</v>
      </c>
      <c r="D38" s="135" t="s">
        <v>6</v>
      </c>
      <c r="E38" s="135" t="s">
        <v>7</v>
      </c>
      <c r="F38" s="141" t="s">
        <v>8</v>
      </c>
      <c r="G38" s="147" t="s">
        <v>9</v>
      </c>
      <c r="H38" s="135" t="s">
        <v>10</v>
      </c>
      <c r="I38" s="135"/>
      <c r="J38" s="135"/>
      <c r="K38" s="135"/>
      <c r="L38" s="135"/>
      <c r="M38" s="143" t="s">
        <v>11</v>
      </c>
      <c r="N38" s="144"/>
      <c r="O38" s="144"/>
      <c r="P38" s="145"/>
      <c r="Q38" s="135" t="s">
        <v>12</v>
      </c>
      <c r="R38" s="135" t="s">
        <v>45</v>
      </c>
      <c r="S38" s="136" t="s">
        <v>14</v>
      </c>
    </row>
    <row r="39" spans="1:19" ht="63.75" customHeight="1">
      <c r="A39" s="135"/>
      <c r="B39" s="136"/>
      <c r="C39" s="135"/>
      <c r="D39" s="135"/>
      <c r="E39" s="135"/>
      <c r="F39" s="141"/>
      <c r="G39" s="148"/>
      <c r="H39" s="1" t="s">
        <v>15</v>
      </c>
      <c r="I39" s="1" t="s">
        <v>16</v>
      </c>
      <c r="J39" s="1" t="s">
        <v>17</v>
      </c>
      <c r="K39" s="1" t="s">
        <v>18</v>
      </c>
      <c r="L39" s="1" t="s">
        <v>19</v>
      </c>
      <c r="M39" s="1" t="s">
        <v>20</v>
      </c>
      <c r="N39" s="1" t="s">
        <v>21</v>
      </c>
      <c r="O39" s="1" t="s">
        <v>22</v>
      </c>
      <c r="P39" s="1" t="s">
        <v>23</v>
      </c>
      <c r="Q39" s="135"/>
      <c r="R39" s="136"/>
      <c r="S39" s="136"/>
    </row>
    <row r="40" spans="1:19">
      <c r="A40" s="1">
        <v>1</v>
      </c>
      <c r="B40" s="2">
        <v>2</v>
      </c>
      <c r="C40" s="1">
        <v>3</v>
      </c>
      <c r="D40" s="1">
        <v>4</v>
      </c>
      <c r="E40" s="1">
        <v>5</v>
      </c>
      <c r="F40" s="1">
        <v>6</v>
      </c>
      <c r="G40" s="1">
        <v>7</v>
      </c>
      <c r="H40" s="1">
        <v>8</v>
      </c>
      <c r="I40" s="1">
        <v>9</v>
      </c>
      <c r="J40" s="1">
        <v>10</v>
      </c>
      <c r="K40" s="1">
        <v>11</v>
      </c>
      <c r="L40" s="1">
        <v>12</v>
      </c>
      <c r="M40" s="1">
        <v>13</v>
      </c>
      <c r="N40" s="1">
        <v>14</v>
      </c>
      <c r="O40" s="1">
        <v>15</v>
      </c>
      <c r="P40" s="1">
        <v>16</v>
      </c>
      <c r="Q40" s="1">
        <v>17</v>
      </c>
      <c r="R40" s="2">
        <v>18</v>
      </c>
      <c r="S40" s="2">
        <v>19</v>
      </c>
    </row>
    <row r="41" spans="1:19">
      <c r="A41" s="78" t="s">
        <v>24</v>
      </c>
      <c r="B41" s="3">
        <f>C41+D41</f>
        <v>39</v>
      </c>
      <c r="C41" s="4"/>
      <c r="D41" s="3">
        <f>E41+F41</f>
        <v>39</v>
      </c>
      <c r="E41" s="3">
        <f>G41+H41+M41</f>
        <v>39</v>
      </c>
      <c r="F41" s="5"/>
      <c r="G41" s="5"/>
      <c r="H41" s="3">
        <f>SUM(I41:L41)</f>
        <v>27</v>
      </c>
      <c r="I41" s="5"/>
      <c r="J41" s="5">
        <v>2</v>
      </c>
      <c r="K41" s="5">
        <v>25</v>
      </c>
      <c r="L41" s="5"/>
      <c r="M41" s="3">
        <f>N41+O41+P41</f>
        <v>12</v>
      </c>
      <c r="N41" s="5">
        <v>10</v>
      </c>
      <c r="O41" s="5">
        <v>2</v>
      </c>
      <c r="P41" s="5"/>
      <c r="Q41" s="6">
        <f t="shared" ref="Q41:Q60" si="16">(H41/D41)*100</f>
        <v>69.230769230769226</v>
      </c>
      <c r="R41" s="6">
        <f t="shared" ref="R41:R60" si="17">((J41+I41)/D41)*100</f>
        <v>5.1282051282051277</v>
      </c>
      <c r="S41" s="72"/>
    </row>
    <row r="42" spans="1:19">
      <c r="A42" s="76" t="s">
        <v>25</v>
      </c>
      <c r="B42" s="3">
        <f t="shared" ref="B42:B60" si="18">C42+D42</f>
        <v>38</v>
      </c>
      <c r="C42" s="7"/>
      <c r="D42" s="3">
        <f t="shared" ref="D42:D58" si="19">E42+F42</f>
        <v>38</v>
      </c>
      <c r="E42" s="3">
        <f t="shared" ref="E42:E58" si="20">G42+H42+M42</f>
        <v>38</v>
      </c>
      <c r="F42" s="7"/>
      <c r="G42" s="7"/>
      <c r="H42" s="3">
        <f>SUM(I42:L42)</f>
        <v>34</v>
      </c>
      <c r="I42" s="7"/>
      <c r="J42" s="7">
        <v>2</v>
      </c>
      <c r="K42" s="7">
        <v>18</v>
      </c>
      <c r="L42" s="7">
        <v>14</v>
      </c>
      <c r="M42" s="3">
        <f t="shared" ref="M42:M59" si="21">N42+O42+P42</f>
        <v>4</v>
      </c>
      <c r="N42" s="7"/>
      <c r="O42" s="7"/>
      <c r="P42" s="7">
        <v>4</v>
      </c>
      <c r="Q42" s="6">
        <f t="shared" si="16"/>
        <v>89.473684210526315</v>
      </c>
      <c r="R42" s="6">
        <f t="shared" si="17"/>
        <v>5.2631578947368416</v>
      </c>
      <c r="S42" s="72"/>
    </row>
    <row r="43" spans="1:19" ht="22.5" customHeight="1">
      <c r="A43" s="76" t="s">
        <v>26</v>
      </c>
      <c r="B43" s="3">
        <f t="shared" si="18"/>
        <v>7</v>
      </c>
      <c r="C43" s="7"/>
      <c r="D43" s="3">
        <f>E43+F43</f>
        <v>7</v>
      </c>
      <c r="E43" s="3">
        <f>G43+H43+M43</f>
        <v>7</v>
      </c>
      <c r="F43" s="7"/>
      <c r="G43" s="7"/>
      <c r="H43" s="3">
        <f>I43+J43+K43+L43</f>
        <v>5</v>
      </c>
      <c r="I43" s="7"/>
      <c r="J43" s="7">
        <v>3</v>
      </c>
      <c r="K43" s="7">
        <v>2</v>
      </c>
      <c r="L43" s="7"/>
      <c r="M43" s="3">
        <f t="shared" si="21"/>
        <v>2</v>
      </c>
      <c r="N43" s="7">
        <v>2</v>
      </c>
      <c r="O43" s="7"/>
      <c r="P43" s="7"/>
      <c r="Q43" s="6">
        <f t="shared" si="16"/>
        <v>71.428571428571431</v>
      </c>
      <c r="R43" s="6">
        <f t="shared" si="17"/>
        <v>42.857142857142854</v>
      </c>
      <c r="S43" s="72"/>
    </row>
    <row r="44" spans="1:19">
      <c r="A44" s="76" t="s">
        <v>63</v>
      </c>
      <c r="B44" s="3">
        <f t="shared" si="18"/>
        <v>25</v>
      </c>
      <c r="C44" s="7"/>
      <c r="D44" s="3">
        <f t="shared" si="19"/>
        <v>25</v>
      </c>
      <c r="E44" s="3">
        <f t="shared" si="20"/>
        <v>25</v>
      </c>
      <c r="F44" s="7"/>
      <c r="G44" s="7">
        <v>2</v>
      </c>
      <c r="H44" s="3">
        <f t="shared" ref="H44:H59" si="22">SUM(I44:L44)</f>
        <v>17</v>
      </c>
      <c r="I44" s="7"/>
      <c r="J44" s="7"/>
      <c r="K44" s="7">
        <v>17</v>
      </c>
      <c r="L44" s="7"/>
      <c r="M44" s="3">
        <f t="shared" si="21"/>
        <v>6</v>
      </c>
      <c r="N44" s="7">
        <v>1</v>
      </c>
      <c r="O44" s="7">
        <v>3</v>
      </c>
      <c r="P44" s="7">
        <v>2</v>
      </c>
      <c r="Q44" s="6">
        <f t="shared" si="16"/>
        <v>68</v>
      </c>
      <c r="R44" s="6">
        <f t="shared" si="17"/>
        <v>0</v>
      </c>
      <c r="S44" s="72"/>
    </row>
    <row r="45" spans="1:19">
      <c r="A45" s="76" t="s">
        <v>27</v>
      </c>
      <c r="B45" s="3">
        <f t="shared" si="18"/>
        <v>48</v>
      </c>
      <c r="C45" s="7"/>
      <c r="D45" s="3">
        <f t="shared" si="19"/>
        <v>48</v>
      </c>
      <c r="E45" s="3">
        <f t="shared" si="20"/>
        <v>48</v>
      </c>
      <c r="F45" s="7"/>
      <c r="G45" s="7"/>
      <c r="H45" s="3">
        <f t="shared" si="22"/>
        <v>45</v>
      </c>
      <c r="I45" s="7"/>
      <c r="J45" s="7">
        <v>2</v>
      </c>
      <c r="K45" s="7">
        <v>36</v>
      </c>
      <c r="L45" s="7">
        <v>7</v>
      </c>
      <c r="M45" s="3">
        <f t="shared" si="21"/>
        <v>3</v>
      </c>
      <c r="N45" s="7"/>
      <c r="O45" s="7">
        <v>1</v>
      </c>
      <c r="P45" s="7">
        <v>2</v>
      </c>
      <c r="Q45" s="6">
        <f t="shared" si="16"/>
        <v>93.75</v>
      </c>
      <c r="R45" s="6">
        <f t="shared" si="17"/>
        <v>4.1666666666666661</v>
      </c>
      <c r="S45" s="72"/>
    </row>
    <row r="46" spans="1:19">
      <c r="A46" s="76" t="s">
        <v>28</v>
      </c>
      <c r="B46" s="3">
        <f t="shared" si="18"/>
        <v>14</v>
      </c>
      <c r="C46" s="7"/>
      <c r="D46" s="3">
        <f t="shared" si="19"/>
        <v>14</v>
      </c>
      <c r="E46" s="3">
        <f t="shared" si="20"/>
        <v>14</v>
      </c>
      <c r="F46" s="7"/>
      <c r="G46" s="7">
        <v>1</v>
      </c>
      <c r="H46" s="3">
        <f t="shared" si="22"/>
        <v>7</v>
      </c>
      <c r="I46" s="7"/>
      <c r="J46" s="7">
        <v>1</v>
      </c>
      <c r="K46" s="7">
        <v>5</v>
      </c>
      <c r="L46" s="7">
        <v>1</v>
      </c>
      <c r="M46" s="3">
        <f t="shared" si="21"/>
        <v>6</v>
      </c>
      <c r="N46" s="7">
        <v>2</v>
      </c>
      <c r="O46" s="7"/>
      <c r="P46" s="7">
        <v>4</v>
      </c>
      <c r="Q46" s="6">
        <f t="shared" si="16"/>
        <v>50</v>
      </c>
      <c r="R46" s="6">
        <f t="shared" si="17"/>
        <v>7.1428571428571423</v>
      </c>
      <c r="S46" s="72"/>
    </row>
    <row r="47" spans="1:19">
      <c r="A47" s="76" t="s">
        <v>59</v>
      </c>
      <c r="B47" s="3">
        <f t="shared" si="18"/>
        <v>35</v>
      </c>
      <c r="C47" s="7"/>
      <c r="D47" s="3">
        <f t="shared" si="19"/>
        <v>35</v>
      </c>
      <c r="E47" s="3">
        <f t="shared" si="20"/>
        <v>31</v>
      </c>
      <c r="F47" s="7">
        <v>4</v>
      </c>
      <c r="G47" s="7"/>
      <c r="H47" s="3">
        <f t="shared" si="22"/>
        <v>29</v>
      </c>
      <c r="I47" s="7"/>
      <c r="J47" s="7">
        <v>6</v>
      </c>
      <c r="K47" s="7">
        <v>21</v>
      </c>
      <c r="L47" s="7">
        <v>2</v>
      </c>
      <c r="M47" s="3">
        <f t="shared" si="21"/>
        <v>2</v>
      </c>
      <c r="N47" s="7">
        <v>2</v>
      </c>
      <c r="O47" s="7"/>
      <c r="P47" s="7"/>
      <c r="Q47" s="6">
        <f t="shared" si="16"/>
        <v>82.857142857142861</v>
      </c>
      <c r="R47" s="6">
        <f t="shared" si="17"/>
        <v>17.142857142857142</v>
      </c>
      <c r="S47" s="72"/>
    </row>
    <row r="48" spans="1:19" ht="24.75" customHeight="1">
      <c r="A48" s="76" t="s">
        <v>29</v>
      </c>
      <c r="B48" s="3">
        <f t="shared" si="18"/>
        <v>19</v>
      </c>
      <c r="C48" s="7"/>
      <c r="D48" s="3">
        <f t="shared" si="19"/>
        <v>19</v>
      </c>
      <c r="E48" s="3">
        <f t="shared" si="20"/>
        <v>19</v>
      </c>
      <c r="F48" s="7"/>
      <c r="G48" s="7"/>
      <c r="H48" s="3">
        <f t="shared" si="22"/>
        <v>4</v>
      </c>
      <c r="I48" s="7"/>
      <c r="J48" s="7"/>
      <c r="K48" s="7">
        <v>4</v>
      </c>
      <c r="L48" s="7"/>
      <c r="M48" s="3">
        <f t="shared" si="21"/>
        <v>15</v>
      </c>
      <c r="N48" s="7">
        <v>6</v>
      </c>
      <c r="O48" s="7">
        <v>2</v>
      </c>
      <c r="P48" s="7">
        <v>7</v>
      </c>
      <c r="Q48" s="6">
        <f t="shared" si="16"/>
        <v>21.052631578947366</v>
      </c>
      <c r="R48" s="6">
        <f t="shared" si="17"/>
        <v>0</v>
      </c>
      <c r="S48" s="72"/>
    </row>
    <row r="49" spans="1:19">
      <c r="A49" s="76" t="s">
        <v>30</v>
      </c>
      <c r="B49" s="3">
        <f t="shared" si="18"/>
        <v>16</v>
      </c>
      <c r="C49" s="7"/>
      <c r="D49" s="3">
        <f t="shared" si="19"/>
        <v>16</v>
      </c>
      <c r="E49" s="3">
        <f t="shared" si="20"/>
        <v>16</v>
      </c>
      <c r="F49" s="7"/>
      <c r="G49" s="7"/>
      <c r="H49" s="3">
        <f t="shared" si="22"/>
        <v>2</v>
      </c>
      <c r="I49" s="7"/>
      <c r="J49" s="7">
        <v>1</v>
      </c>
      <c r="K49" s="7">
        <v>1</v>
      </c>
      <c r="L49" s="7"/>
      <c r="M49" s="3">
        <f t="shared" si="21"/>
        <v>14</v>
      </c>
      <c r="N49" s="7">
        <v>4</v>
      </c>
      <c r="O49" s="7">
        <v>2</v>
      </c>
      <c r="P49" s="7">
        <v>8</v>
      </c>
      <c r="Q49" s="6">
        <f t="shared" si="16"/>
        <v>12.5</v>
      </c>
      <c r="R49" s="6">
        <f t="shared" si="17"/>
        <v>6.25</v>
      </c>
      <c r="S49" s="72"/>
    </row>
    <row r="50" spans="1:19">
      <c r="A50" s="76" t="s">
        <v>31</v>
      </c>
      <c r="B50" s="3">
        <f t="shared" si="18"/>
        <v>10</v>
      </c>
      <c r="C50" s="7"/>
      <c r="D50" s="3">
        <f t="shared" si="19"/>
        <v>10</v>
      </c>
      <c r="E50" s="3">
        <f t="shared" si="20"/>
        <v>10</v>
      </c>
      <c r="F50" s="7"/>
      <c r="G50" s="7"/>
      <c r="H50" s="3">
        <f t="shared" si="22"/>
        <v>2</v>
      </c>
      <c r="I50" s="7"/>
      <c r="J50" s="7"/>
      <c r="K50" s="7"/>
      <c r="L50" s="7">
        <v>2</v>
      </c>
      <c r="M50" s="3">
        <f t="shared" si="21"/>
        <v>8</v>
      </c>
      <c r="N50" s="7">
        <v>1</v>
      </c>
      <c r="O50" s="7">
        <v>3</v>
      </c>
      <c r="P50" s="7">
        <v>4</v>
      </c>
      <c r="Q50" s="6">
        <f t="shared" si="16"/>
        <v>20</v>
      </c>
      <c r="R50" s="6">
        <f t="shared" si="17"/>
        <v>0</v>
      </c>
      <c r="S50" s="72"/>
    </row>
    <row r="51" spans="1:19" ht="14.25" customHeight="1">
      <c r="A51" s="76" t="s">
        <v>33</v>
      </c>
      <c r="B51" s="3">
        <f t="shared" si="18"/>
        <v>11</v>
      </c>
      <c r="C51" s="7"/>
      <c r="D51" s="3">
        <f t="shared" si="19"/>
        <v>11</v>
      </c>
      <c r="E51" s="3">
        <f t="shared" si="20"/>
        <v>11</v>
      </c>
      <c r="F51" s="7"/>
      <c r="G51" s="7"/>
      <c r="H51" s="3">
        <f t="shared" si="22"/>
        <v>2</v>
      </c>
      <c r="I51" s="7"/>
      <c r="J51" s="7">
        <v>1</v>
      </c>
      <c r="K51" s="7">
        <v>1</v>
      </c>
      <c r="L51" s="7"/>
      <c r="M51" s="3">
        <f t="shared" si="21"/>
        <v>9</v>
      </c>
      <c r="N51" s="7">
        <v>4</v>
      </c>
      <c r="O51" s="7">
        <v>2</v>
      </c>
      <c r="P51" s="7">
        <v>3</v>
      </c>
      <c r="Q51" s="6">
        <f t="shared" si="16"/>
        <v>18.181818181818183</v>
      </c>
      <c r="R51" s="6">
        <f t="shared" si="17"/>
        <v>9.0909090909090917</v>
      </c>
      <c r="S51" s="72"/>
    </row>
    <row r="52" spans="1:19" ht="21.75" customHeight="1">
      <c r="A52" s="76" t="s">
        <v>72</v>
      </c>
      <c r="B52" s="3">
        <f t="shared" si="18"/>
        <v>13</v>
      </c>
      <c r="C52" s="7"/>
      <c r="D52" s="3">
        <f t="shared" si="19"/>
        <v>13</v>
      </c>
      <c r="E52" s="3">
        <f t="shared" si="20"/>
        <v>13</v>
      </c>
      <c r="F52" s="7"/>
      <c r="G52" s="7"/>
      <c r="H52" s="3">
        <f t="shared" si="22"/>
        <v>9</v>
      </c>
      <c r="I52" s="7"/>
      <c r="J52" s="7">
        <v>1</v>
      </c>
      <c r="K52" s="7">
        <v>8</v>
      </c>
      <c r="L52" s="7"/>
      <c r="M52" s="3">
        <f t="shared" si="21"/>
        <v>4</v>
      </c>
      <c r="N52" s="7">
        <v>1</v>
      </c>
      <c r="O52" s="7"/>
      <c r="P52" s="7">
        <v>3</v>
      </c>
      <c r="Q52" s="6">
        <f t="shared" si="16"/>
        <v>69.230769230769226</v>
      </c>
      <c r="R52" s="6">
        <f t="shared" si="17"/>
        <v>7.6923076923076925</v>
      </c>
      <c r="S52" s="72"/>
    </row>
    <row r="53" spans="1:19">
      <c r="A53" s="76" t="s">
        <v>35</v>
      </c>
      <c r="B53" s="3">
        <f t="shared" si="18"/>
        <v>41</v>
      </c>
      <c r="C53" s="7"/>
      <c r="D53" s="3">
        <f t="shared" si="19"/>
        <v>41</v>
      </c>
      <c r="E53" s="3">
        <f t="shared" si="20"/>
        <v>38</v>
      </c>
      <c r="F53" s="7">
        <v>3</v>
      </c>
      <c r="G53" s="7"/>
      <c r="H53" s="3">
        <f t="shared" si="22"/>
        <v>27</v>
      </c>
      <c r="I53" s="7"/>
      <c r="J53" s="7">
        <v>8</v>
      </c>
      <c r="K53" s="7">
        <v>19</v>
      </c>
      <c r="L53" s="7"/>
      <c r="M53" s="3">
        <f t="shared" si="21"/>
        <v>11</v>
      </c>
      <c r="N53" s="7">
        <v>2</v>
      </c>
      <c r="O53" s="7">
        <v>6</v>
      </c>
      <c r="P53" s="7">
        <v>3</v>
      </c>
      <c r="Q53" s="6">
        <f t="shared" si="16"/>
        <v>65.853658536585371</v>
      </c>
      <c r="R53" s="6">
        <f t="shared" si="17"/>
        <v>19.512195121951219</v>
      </c>
      <c r="S53" s="72"/>
    </row>
    <row r="54" spans="1:19" ht="21" customHeight="1">
      <c r="A54" s="76" t="s">
        <v>67</v>
      </c>
      <c r="B54" s="3">
        <f t="shared" si="18"/>
        <v>19</v>
      </c>
      <c r="C54" s="7"/>
      <c r="D54" s="3">
        <f t="shared" si="19"/>
        <v>19</v>
      </c>
      <c r="E54" s="3">
        <f t="shared" si="20"/>
        <v>19</v>
      </c>
      <c r="F54" s="7"/>
      <c r="G54" s="7"/>
      <c r="H54" s="3">
        <f t="shared" si="22"/>
        <v>10</v>
      </c>
      <c r="I54" s="7"/>
      <c r="J54" s="7">
        <v>3</v>
      </c>
      <c r="K54" s="7">
        <v>7</v>
      </c>
      <c r="L54" s="7"/>
      <c r="M54" s="3">
        <f t="shared" si="21"/>
        <v>9</v>
      </c>
      <c r="N54" s="7">
        <v>2</v>
      </c>
      <c r="O54" s="7">
        <v>1</v>
      </c>
      <c r="P54" s="7">
        <v>6</v>
      </c>
      <c r="Q54" s="6">
        <f t="shared" si="16"/>
        <v>52.631578947368418</v>
      </c>
      <c r="R54" s="6">
        <f t="shared" si="17"/>
        <v>15.789473684210526</v>
      </c>
      <c r="S54" s="72"/>
    </row>
    <row r="55" spans="1:19">
      <c r="A55" s="76" t="s">
        <v>38</v>
      </c>
      <c r="B55" s="3">
        <f t="shared" si="18"/>
        <v>32</v>
      </c>
      <c r="C55" s="7"/>
      <c r="D55" s="3">
        <f t="shared" si="19"/>
        <v>32</v>
      </c>
      <c r="E55" s="3">
        <f t="shared" si="20"/>
        <v>32</v>
      </c>
      <c r="F55" s="7"/>
      <c r="G55" s="7">
        <v>6</v>
      </c>
      <c r="H55" s="3">
        <f t="shared" si="22"/>
        <v>6</v>
      </c>
      <c r="I55" s="7"/>
      <c r="J55" s="7">
        <v>1</v>
      </c>
      <c r="K55" s="7">
        <v>5</v>
      </c>
      <c r="L55" s="7"/>
      <c r="M55" s="3">
        <f t="shared" si="21"/>
        <v>20</v>
      </c>
      <c r="N55" s="7">
        <v>15</v>
      </c>
      <c r="O55" s="7">
        <v>4</v>
      </c>
      <c r="P55" s="7">
        <v>1</v>
      </c>
      <c r="Q55" s="6">
        <f t="shared" si="16"/>
        <v>18.75</v>
      </c>
      <c r="R55" s="6">
        <f t="shared" si="17"/>
        <v>3.125</v>
      </c>
      <c r="S55" s="72"/>
    </row>
    <row r="56" spans="1:19">
      <c r="A56" s="76" t="s">
        <v>105</v>
      </c>
      <c r="B56" s="3">
        <f t="shared" si="18"/>
        <v>36</v>
      </c>
      <c r="C56" s="7"/>
      <c r="D56" s="3">
        <f t="shared" si="19"/>
        <v>36</v>
      </c>
      <c r="E56" s="3">
        <f t="shared" si="20"/>
        <v>33</v>
      </c>
      <c r="F56" s="7">
        <v>3</v>
      </c>
      <c r="G56" s="7"/>
      <c r="H56" s="3">
        <f t="shared" si="22"/>
        <v>9</v>
      </c>
      <c r="I56" s="7"/>
      <c r="J56" s="7">
        <v>2</v>
      </c>
      <c r="K56" s="7">
        <v>4</v>
      </c>
      <c r="L56" s="7">
        <v>3</v>
      </c>
      <c r="M56" s="3">
        <f t="shared" si="21"/>
        <v>24</v>
      </c>
      <c r="N56" s="7">
        <v>18</v>
      </c>
      <c r="O56" s="7">
        <v>2</v>
      </c>
      <c r="P56" s="7">
        <v>4</v>
      </c>
      <c r="Q56" s="6">
        <f t="shared" si="16"/>
        <v>25</v>
      </c>
      <c r="R56" s="6">
        <f t="shared" si="17"/>
        <v>5.5555555555555554</v>
      </c>
      <c r="S56" s="72"/>
    </row>
    <row r="57" spans="1:19">
      <c r="A57" s="76" t="s">
        <v>93</v>
      </c>
      <c r="B57" s="3">
        <f t="shared" si="18"/>
        <v>143</v>
      </c>
      <c r="C57" s="7"/>
      <c r="D57" s="3">
        <f t="shared" si="19"/>
        <v>143</v>
      </c>
      <c r="E57" s="3">
        <f t="shared" si="20"/>
        <v>143</v>
      </c>
      <c r="F57" s="7"/>
      <c r="G57" s="7">
        <v>48</v>
      </c>
      <c r="H57" s="3">
        <f t="shared" si="22"/>
        <v>95</v>
      </c>
      <c r="I57" s="7"/>
      <c r="J57" s="7">
        <v>7</v>
      </c>
      <c r="K57" s="7">
        <v>88</v>
      </c>
      <c r="L57" s="7"/>
      <c r="M57" s="3">
        <f t="shared" si="21"/>
        <v>0</v>
      </c>
      <c r="N57" s="7"/>
      <c r="O57" s="7"/>
      <c r="P57" s="7"/>
      <c r="Q57" s="6">
        <f t="shared" si="16"/>
        <v>66.43356643356644</v>
      </c>
      <c r="R57" s="6">
        <f t="shared" si="17"/>
        <v>4.895104895104895</v>
      </c>
      <c r="S57" s="72"/>
    </row>
    <row r="58" spans="1:19">
      <c r="A58" s="76" t="s">
        <v>60</v>
      </c>
      <c r="B58" s="3">
        <f t="shared" si="18"/>
        <v>20</v>
      </c>
      <c r="C58" s="7"/>
      <c r="D58" s="3">
        <f t="shared" si="19"/>
        <v>20</v>
      </c>
      <c r="E58" s="3">
        <f t="shared" si="20"/>
        <v>20</v>
      </c>
      <c r="F58" s="7"/>
      <c r="G58" s="7"/>
      <c r="H58" s="3">
        <f t="shared" si="22"/>
        <v>9</v>
      </c>
      <c r="I58" s="7"/>
      <c r="J58" s="7"/>
      <c r="K58" s="7">
        <v>9</v>
      </c>
      <c r="L58" s="7"/>
      <c r="M58" s="3">
        <f t="shared" si="21"/>
        <v>11</v>
      </c>
      <c r="N58" s="7">
        <v>6</v>
      </c>
      <c r="O58" s="7">
        <v>3</v>
      </c>
      <c r="P58" s="7">
        <v>2</v>
      </c>
      <c r="Q58" s="6">
        <f t="shared" ref="Q58" si="23">(H58/D58)*100</f>
        <v>45</v>
      </c>
      <c r="R58" s="6">
        <f t="shared" ref="R58" si="24">((J58+I58)/D58)*100</f>
        <v>0</v>
      </c>
      <c r="S58" s="72"/>
    </row>
    <row r="59" spans="1:19">
      <c r="A59" s="76" t="s">
        <v>102</v>
      </c>
      <c r="B59" s="3">
        <f t="shared" si="18"/>
        <v>7</v>
      </c>
      <c r="C59" s="7"/>
      <c r="D59" s="3">
        <f t="shared" ref="D59" si="25">E59+F59</f>
        <v>7</v>
      </c>
      <c r="E59" s="3">
        <f t="shared" ref="E59" si="26">G59+H59+M59</f>
        <v>7</v>
      </c>
      <c r="F59" s="7"/>
      <c r="G59" s="7"/>
      <c r="H59" s="3">
        <f t="shared" si="22"/>
        <v>7</v>
      </c>
      <c r="I59" s="7"/>
      <c r="J59" s="7">
        <v>2</v>
      </c>
      <c r="K59" s="7">
        <v>5</v>
      </c>
      <c r="L59" s="7"/>
      <c r="M59" s="3">
        <f t="shared" si="21"/>
        <v>0</v>
      </c>
      <c r="N59" s="7"/>
      <c r="O59" s="7"/>
      <c r="P59" s="7"/>
      <c r="Q59" s="6"/>
      <c r="R59" s="6"/>
      <c r="S59" s="72"/>
    </row>
    <row r="60" spans="1:19">
      <c r="A60" s="8" t="s">
        <v>40</v>
      </c>
      <c r="B60" s="9">
        <f t="shared" si="18"/>
        <v>573</v>
      </c>
      <c r="C60" s="10">
        <f>SUM(C41:C57)</f>
        <v>0</v>
      </c>
      <c r="D60" s="10">
        <f>E60+F60</f>
        <v>573</v>
      </c>
      <c r="E60" s="10">
        <f>G60+H60+M60</f>
        <v>563</v>
      </c>
      <c r="F60" s="10">
        <f>SUM(F41:F57)</f>
        <v>10</v>
      </c>
      <c r="G60" s="10">
        <f>SUM(G41:G57)</f>
        <v>57</v>
      </c>
      <c r="H60" s="10">
        <f>I60+J60+K60+L60</f>
        <v>346</v>
      </c>
      <c r="I60" s="10">
        <f>SUM(I41:I57)</f>
        <v>0</v>
      </c>
      <c r="J60" s="10">
        <f>SUM(J41:J59)</f>
        <v>42</v>
      </c>
      <c r="K60" s="10">
        <f>SUM(K41:K59)</f>
        <v>275</v>
      </c>
      <c r="L60" s="10">
        <f>SUM(L41:L57)</f>
        <v>29</v>
      </c>
      <c r="M60" s="10">
        <f>N60+O60+P60</f>
        <v>160</v>
      </c>
      <c r="N60" s="10">
        <f>SUM(N41:N58)</f>
        <v>76</v>
      </c>
      <c r="O60" s="10">
        <f>SUM(O41:O58)</f>
        <v>31</v>
      </c>
      <c r="P60" s="10">
        <f>SUM(P41:P58)</f>
        <v>53</v>
      </c>
      <c r="Q60" s="11">
        <f t="shared" si="16"/>
        <v>60.383944153577659</v>
      </c>
      <c r="R60" s="11">
        <f t="shared" si="17"/>
        <v>7.3298429319371721</v>
      </c>
      <c r="S60" s="83"/>
    </row>
    <row r="61" spans="1:19" ht="15.75" customHeight="1">
      <c r="A61" s="8" t="s">
        <v>41</v>
      </c>
      <c r="B61" s="81"/>
      <c r="C61" s="81"/>
      <c r="D61" s="82">
        <f>(D60/B60)*100</f>
        <v>100</v>
      </c>
      <c r="E61" s="82">
        <f>(E60/D60)*100</f>
        <v>98.254799301919718</v>
      </c>
      <c r="F61" s="82">
        <f>(F60/D60)*100</f>
        <v>1.7452006980802792</v>
      </c>
      <c r="G61" s="82">
        <f>(G60/D60)*100</f>
        <v>9.9476439790575917</v>
      </c>
      <c r="H61" s="82">
        <f>(H60/D60)*100</f>
        <v>60.383944153577659</v>
      </c>
      <c r="I61" s="82">
        <f>(I60/D60)*100</f>
        <v>0</v>
      </c>
      <c r="J61" s="82">
        <f>(J60/D60)*100</f>
        <v>7.3298429319371721</v>
      </c>
      <c r="K61" s="82">
        <f>(K60/D60)*100</f>
        <v>47.99301919720768</v>
      </c>
      <c r="L61" s="82">
        <f>(L60/D60)*100</f>
        <v>5.0610820244328103</v>
      </c>
      <c r="M61" s="82">
        <f>(M60/D60)*100</f>
        <v>27.923211169284468</v>
      </c>
      <c r="N61" s="82">
        <f>(N60/D60)*100</f>
        <v>13.263525305410123</v>
      </c>
      <c r="O61" s="82">
        <f>(O60/D60)*100</f>
        <v>5.4101221640488655</v>
      </c>
      <c r="P61" s="82">
        <f>(P60/D60)*100</f>
        <v>9.2495636998254795</v>
      </c>
      <c r="Q61" s="12"/>
      <c r="R61" s="12"/>
      <c r="S61" s="72"/>
    </row>
    <row r="62" spans="1:19">
      <c r="A62" s="79"/>
      <c r="B62" s="149" t="s">
        <v>82</v>
      </c>
      <c r="C62" s="149"/>
      <c r="D62" s="149"/>
      <c r="E62" s="149"/>
      <c r="F62" s="149"/>
      <c r="G62" s="79"/>
      <c r="H62" s="79"/>
      <c r="I62" s="79"/>
      <c r="J62" s="79"/>
      <c r="K62" s="137" t="s">
        <v>54</v>
      </c>
      <c r="L62" s="137"/>
      <c r="M62" s="137"/>
      <c r="N62" s="137"/>
      <c r="O62" s="79"/>
      <c r="P62" s="79"/>
      <c r="Q62" s="79"/>
      <c r="R62" s="79"/>
      <c r="S62" s="79"/>
    </row>
    <row r="63" spans="1:19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</row>
    <row r="64" spans="1:19" ht="9.75" customHeight="1">
      <c r="A64" s="75"/>
      <c r="B64" s="139" t="s">
        <v>0</v>
      </c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</row>
    <row r="65" spans="1:19" ht="9" customHeight="1">
      <c r="A65" s="75"/>
      <c r="B65" s="139" t="s">
        <v>53</v>
      </c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</row>
    <row r="66" spans="1:19" ht="9.75" customHeight="1">
      <c r="A66" s="146" t="s">
        <v>89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</row>
    <row r="67" spans="1:19">
      <c r="A67" s="79"/>
      <c r="B67" s="79"/>
      <c r="C67" s="139" t="s">
        <v>47</v>
      </c>
      <c r="D67" s="139"/>
      <c r="E67" s="80"/>
      <c r="F67" s="80"/>
      <c r="G67" s="137" t="s">
        <v>57</v>
      </c>
      <c r="H67" s="139"/>
      <c r="I67" s="139"/>
      <c r="J67" s="139"/>
      <c r="K67" s="139"/>
      <c r="L67" s="139"/>
      <c r="M67" s="79"/>
      <c r="N67" s="79"/>
      <c r="O67" s="139" t="s">
        <v>73</v>
      </c>
      <c r="P67" s="137"/>
      <c r="Q67" s="137"/>
      <c r="R67" s="137"/>
      <c r="S67" s="137"/>
    </row>
    <row r="68" spans="1:19">
      <c r="A68" s="135" t="s">
        <v>3</v>
      </c>
      <c r="B68" s="135" t="s">
        <v>4</v>
      </c>
      <c r="C68" s="135" t="s">
        <v>5</v>
      </c>
      <c r="D68" s="135" t="s">
        <v>6</v>
      </c>
      <c r="E68" s="135" t="s">
        <v>7</v>
      </c>
      <c r="F68" s="141" t="s">
        <v>8</v>
      </c>
      <c r="G68" s="142" t="s">
        <v>9</v>
      </c>
      <c r="H68" s="135" t="s">
        <v>10</v>
      </c>
      <c r="I68" s="135"/>
      <c r="J68" s="135"/>
      <c r="K68" s="135"/>
      <c r="L68" s="135"/>
      <c r="M68" s="143" t="s">
        <v>11</v>
      </c>
      <c r="N68" s="144"/>
      <c r="O68" s="144"/>
      <c r="P68" s="145"/>
      <c r="Q68" s="135" t="s">
        <v>12</v>
      </c>
      <c r="R68" s="135" t="s">
        <v>13</v>
      </c>
      <c r="S68" s="136" t="s">
        <v>14</v>
      </c>
    </row>
    <row r="69" spans="1:19" ht="63" customHeight="1">
      <c r="A69" s="135"/>
      <c r="B69" s="136"/>
      <c r="C69" s="135"/>
      <c r="D69" s="135"/>
      <c r="E69" s="135"/>
      <c r="F69" s="141"/>
      <c r="G69" s="142"/>
      <c r="H69" s="1" t="s">
        <v>15</v>
      </c>
      <c r="I69" s="1" t="s">
        <v>16</v>
      </c>
      <c r="J69" s="1" t="s">
        <v>17</v>
      </c>
      <c r="K69" s="1" t="s">
        <v>18</v>
      </c>
      <c r="L69" s="1" t="s">
        <v>19</v>
      </c>
      <c r="M69" s="1" t="s">
        <v>20</v>
      </c>
      <c r="N69" s="1" t="s">
        <v>21</v>
      </c>
      <c r="O69" s="1" t="s">
        <v>22</v>
      </c>
      <c r="P69" s="1" t="s">
        <v>23</v>
      </c>
      <c r="Q69" s="135"/>
      <c r="R69" s="136"/>
      <c r="S69" s="136"/>
    </row>
    <row r="70" spans="1:19">
      <c r="A70" s="1">
        <v>1</v>
      </c>
      <c r="B70" s="2">
        <v>2</v>
      </c>
      <c r="C70" s="1">
        <v>3</v>
      </c>
      <c r="D70" s="1">
        <v>4</v>
      </c>
      <c r="E70" s="1">
        <v>5</v>
      </c>
      <c r="F70" s="1">
        <v>6</v>
      </c>
      <c r="G70" s="1">
        <v>7</v>
      </c>
      <c r="H70" s="1">
        <v>8</v>
      </c>
      <c r="I70" s="1">
        <v>9</v>
      </c>
      <c r="J70" s="1">
        <v>10</v>
      </c>
      <c r="K70" s="1">
        <v>11</v>
      </c>
      <c r="L70" s="1">
        <v>12</v>
      </c>
      <c r="M70" s="1">
        <v>13</v>
      </c>
      <c r="N70" s="1">
        <v>14</v>
      </c>
      <c r="O70" s="1">
        <v>15</v>
      </c>
      <c r="P70" s="1">
        <v>16</v>
      </c>
      <c r="Q70" s="1">
        <v>17</v>
      </c>
      <c r="R70" s="2">
        <v>18</v>
      </c>
      <c r="S70" s="2">
        <v>19</v>
      </c>
    </row>
    <row r="71" spans="1:19">
      <c r="A71" s="78" t="s">
        <v>24</v>
      </c>
      <c r="B71" s="3">
        <f>C71+D71</f>
        <v>43</v>
      </c>
      <c r="C71" s="7"/>
      <c r="D71" s="3">
        <f>E71+F71</f>
        <v>43</v>
      </c>
      <c r="E71" s="3">
        <f>G71+H71+M71</f>
        <v>43</v>
      </c>
      <c r="F71" s="7"/>
      <c r="G71" s="7"/>
      <c r="H71" s="3">
        <f>SUM(I71:L71)</f>
        <v>17</v>
      </c>
      <c r="I71" s="7">
        <v>1</v>
      </c>
      <c r="J71" s="7">
        <v>1</v>
      </c>
      <c r="K71" s="7">
        <v>15</v>
      </c>
      <c r="L71" s="7"/>
      <c r="M71" s="3">
        <f>SUM(N71:P71)</f>
        <v>26</v>
      </c>
      <c r="N71" s="7">
        <v>2</v>
      </c>
      <c r="O71" s="7">
        <v>4</v>
      </c>
      <c r="P71" s="7">
        <v>20</v>
      </c>
      <c r="Q71" s="6">
        <f>(H71/D71)*100</f>
        <v>39.534883720930232</v>
      </c>
      <c r="R71" s="6">
        <f>((J71+I71)/D71)*100</f>
        <v>4.6511627906976747</v>
      </c>
      <c r="S71" s="72"/>
    </row>
    <row r="72" spans="1:19">
      <c r="A72" s="76" t="s">
        <v>25</v>
      </c>
      <c r="B72" s="3">
        <f t="shared" ref="B72:B90" si="27">C72+D72</f>
        <v>47</v>
      </c>
      <c r="C72" s="7"/>
      <c r="D72" s="3">
        <f>E72+F72</f>
        <v>47</v>
      </c>
      <c r="E72" s="3">
        <f>G72+H72+M72</f>
        <v>47</v>
      </c>
      <c r="F72" s="7"/>
      <c r="G72" s="7"/>
      <c r="H72" s="3">
        <f t="shared" ref="H72:H89" si="28">SUM(I72:L72)</f>
        <v>27</v>
      </c>
      <c r="I72" s="7"/>
      <c r="J72" s="7">
        <v>3</v>
      </c>
      <c r="K72" s="7">
        <v>15</v>
      </c>
      <c r="L72" s="7">
        <v>9</v>
      </c>
      <c r="M72" s="3">
        <f t="shared" ref="M72:M89" si="29">SUM(N72:P72)</f>
        <v>20</v>
      </c>
      <c r="N72" s="7">
        <v>8</v>
      </c>
      <c r="O72" s="7">
        <v>7</v>
      </c>
      <c r="P72" s="7">
        <v>5</v>
      </c>
      <c r="Q72" s="6">
        <f t="shared" ref="Q72:Q90" si="30">(H72/D72)*100</f>
        <v>57.446808510638306</v>
      </c>
      <c r="R72" s="6">
        <f t="shared" ref="R72:R90" si="31">((J72+I72)/D72)*100</f>
        <v>6.3829787234042552</v>
      </c>
      <c r="S72" s="73"/>
    </row>
    <row r="73" spans="1:19" ht="22.5" customHeight="1">
      <c r="A73" s="76" t="s">
        <v>26</v>
      </c>
      <c r="B73" s="3">
        <f t="shared" si="27"/>
        <v>13</v>
      </c>
      <c r="C73" s="7"/>
      <c r="D73" s="3">
        <f t="shared" ref="D73:D87" si="32">E73+F73</f>
        <v>13</v>
      </c>
      <c r="E73" s="3">
        <f t="shared" ref="E73:E87" si="33">G73+H73+M73</f>
        <v>13</v>
      </c>
      <c r="F73" s="7"/>
      <c r="G73" s="7"/>
      <c r="H73" s="3">
        <f t="shared" si="28"/>
        <v>8</v>
      </c>
      <c r="I73" s="7"/>
      <c r="J73" s="7">
        <v>1</v>
      </c>
      <c r="K73" s="7">
        <v>7</v>
      </c>
      <c r="L73" s="7"/>
      <c r="M73" s="3">
        <f t="shared" si="29"/>
        <v>5</v>
      </c>
      <c r="N73" s="7">
        <v>4</v>
      </c>
      <c r="O73" s="7"/>
      <c r="P73" s="7">
        <v>1</v>
      </c>
      <c r="Q73" s="6">
        <f t="shared" si="30"/>
        <v>61.53846153846154</v>
      </c>
      <c r="R73" s="6">
        <f t="shared" si="31"/>
        <v>7.6923076923076925</v>
      </c>
      <c r="S73" s="72"/>
    </row>
    <row r="74" spans="1:19">
      <c r="A74" s="76" t="s">
        <v>63</v>
      </c>
      <c r="B74" s="3">
        <f t="shared" si="27"/>
        <v>61</v>
      </c>
      <c r="C74" s="7"/>
      <c r="D74" s="3">
        <f t="shared" si="32"/>
        <v>61</v>
      </c>
      <c r="E74" s="3">
        <f t="shared" si="33"/>
        <v>61</v>
      </c>
      <c r="F74" s="7"/>
      <c r="G74" s="7">
        <v>7</v>
      </c>
      <c r="H74" s="3">
        <f t="shared" si="28"/>
        <v>28</v>
      </c>
      <c r="I74" s="7"/>
      <c r="J74" s="7"/>
      <c r="K74" s="7">
        <v>22</v>
      </c>
      <c r="L74" s="7">
        <v>6</v>
      </c>
      <c r="M74" s="3">
        <f t="shared" si="29"/>
        <v>26</v>
      </c>
      <c r="N74" s="7">
        <v>4</v>
      </c>
      <c r="O74" s="7">
        <v>1</v>
      </c>
      <c r="P74" s="7">
        <v>21</v>
      </c>
      <c r="Q74" s="6">
        <f t="shared" si="30"/>
        <v>45.901639344262293</v>
      </c>
      <c r="R74" s="6">
        <f t="shared" si="31"/>
        <v>0</v>
      </c>
      <c r="S74" s="72"/>
    </row>
    <row r="75" spans="1:19">
      <c r="A75" s="76" t="s">
        <v>27</v>
      </c>
      <c r="B75" s="3">
        <f t="shared" si="27"/>
        <v>57</v>
      </c>
      <c r="C75" s="7"/>
      <c r="D75" s="3">
        <f t="shared" si="32"/>
        <v>57</v>
      </c>
      <c r="E75" s="3">
        <f t="shared" si="33"/>
        <v>57</v>
      </c>
      <c r="F75" s="7"/>
      <c r="G75" s="7"/>
      <c r="H75" s="3">
        <f t="shared" si="28"/>
        <v>50</v>
      </c>
      <c r="I75" s="7">
        <v>1</v>
      </c>
      <c r="J75" s="7">
        <v>6</v>
      </c>
      <c r="K75" s="7">
        <v>37</v>
      </c>
      <c r="L75" s="7">
        <v>6</v>
      </c>
      <c r="M75" s="3">
        <f t="shared" si="29"/>
        <v>7</v>
      </c>
      <c r="N75" s="7">
        <v>4</v>
      </c>
      <c r="O75" s="7">
        <v>1</v>
      </c>
      <c r="P75" s="7">
        <v>2</v>
      </c>
      <c r="Q75" s="6">
        <f t="shared" si="30"/>
        <v>87.719298245614027</v>
      </c>
      <c r="R75" s="6">
        <f t="shared" si="31"/>
        <v>12.280701754385964</v>
      </c>
      <c r="S75" s="72"/>
    </row>
    <row r="76" spans="1:19">
      <c r="A76" s="76" t="s">
        <v>28</v>
      </c>
      <c r="B76" s="3">
        <f t="shared" si="27"/>
        <v>21</v>
      </c>
      <c r="C76" s="7"/>
      <c r="D76" s="3">
        <f t="shared" si="32"/>
        <v>21</v>
      </c>
      <c r="E76" s="3">
        <f t="shared" si="33"/>
        <v>21</v>
      </c>
      <c r="F76" s="7"/>
      <c r="G76" s="7"/>
      <c r="H76" s="3">
        <f t="shared" si="28"/>
        <v>16</v>
      </c>
      <c r="I76" s="7"/>
      <c r="J76" s="7">
        <v>2</v>
      </c>
      <c r="K76" s="7">
        <v>6</v>
      </c>
      <c r="L76" s="7">
        <v>8</v>
      </c>
      <c r="M76" s="3">
        <f t="shared" si="29"/>
        <v>5</v>
      </c>
      <c r="N76" s="7"/>
      <c r="O76" s="7">
        <v>4</v>
      </c>
      <c r="P76" s="7">
        <v>1</v>
      </c>
      <c r="Q76" s="6">
        <f t="shared" si="30"/>
        <v>76.19047619047619</v>
      </c>
      <c r="R76" s="6">
        <f t="shared" si="31"/>
        <v>9.5238095238095237</v>
      </c>
      <c r="S76" s="72"/>
    </row>
    <row r="77" spans="1:19">
      <c r="A77" s="76" t="s">
        <v>59</v>
      </c>
      <c r="B77" s="3">
        <f t="shared" si="27"/>
        <v>32</v>
      </c>
      <c r="C77" s="7">
        <v>1</v>
      </c>
      <c r="D77" s="3">
        <f t="shared" si="32"/>
        <v>31</v>
      </c>
      <c r="E77" s="3">
        <f t="shared" si="33"/>
        <v>29</v>
      </c>
      <c r="F77" s="7">
        <v>2</v>
      </c>
      <c r="G77" s="7"/>
      <c r="H77" s="3">
        <f t="shared" si="28"/>
        <v>28</v>
      </c>
      <c r="I77" s="7">
        <v>1</v>
      </c>
      <c r="J77" s="7">
        <v>7</v>
      </c>
      <c r="K77" s="7">
        <v>12</v>
      </c>
      <c r="L77" s="7">
        <v>8</v>
      </c>
      <c r="M77" s="3">
        <f t="shared" si="29"/>
        <v>1</v>
      </c>
      <c r="N77" s="7">
        <v>1</v>
      </c>
      <c r="O77" s="7"/>
      <c r="P77" s="7"/>
      <c r="Q77" s="6">
        <f t="shared" si="30"/>
        <v>90.322580645161281</v>
      </c>
      <c r="R77" s="6">
        <f t="shared" si="31"/>
        <v>25.806451612903224</v>
      </c>
      <c r="S77" s="72"/>
    </row>
    <row r="78" spans="1:19" ht="24" customHeight="1">
      <c r="A78" s="76" t="s">
        <v>29</v>
      </c>
      <c r="B78" s="3">
        <f t="shared" si="27"/>
        <v>17</v>
      </c>
      <c r="C78" s="7"/>
      <c r="D78" s="3">
        <f t="shared" si="32"/>
        <v>17</v>
      </c>
      <c r="E78" s="3">
        <f t="shared" si="33"/>
        <v>17</v>
      </c>
      <c r="F78" s="7"/>
      <c r="G78" s="7"/>
      <c r="H78" s="3">
        <f t="shared" si="28"/>
        <v>5</v>
      </c>
      <c r="I78" s="7"/>
      <c r="J78" s="7"/>
      <c r="K78" s="7">
        <v>3</v>
      </c>
      <c r="L78" s="7">
        <v>2</v>
      </c>
      <c r="M78" s="3">
        <f t="shared" si="29"/>
        <v>12</v>
      </c>
      <c r="N78" s="7">
        <v>3</v>
      </c>
      <c r="O78" s="7">
        <v>4</v>
      </c>
      <c r="P78" s="7">
        <v>5</v>
      </c>
      <c r="Q78" s="6">
        <f>(H78/D78)*100</f>
        <v>29.411764705882355</v>
      </c>
      <c r="R78" s="6">
        <f>((J78+I78)/D78)*100</f>
        <v>0</v>
      </c>
      <c r="S78" s="72"/>
    </row>
    <row r="79" spans="1:19">
      <c r="A79" s="76" t="s">
        <v>30</v>
      </c>
      <c r="B79" s="3">
        <f t="shared" si="27"/>
        <v>34</v>
      </c>
      <c r="C79" s="7"/>
      <c r="D79" s="3">
        <f t="shared" si="32"/>
        <v>34</v>
      </c>
      <c r="E79" s="3">
        <f t="shared" si="33"/>
        <v>34</v>
      </c>
      <c r="F79" s="7"/>
      <c r="G79" s="7"/>
      <c r="H79" s="3">
        <f t="shared" si="28"/>
        <v>2</v>
      </c>
      <c r="I79" s="7"/>
      <c r="J79" s="7">
        <v>1</v>
      </c>
      <c r="K79" s="7">
        <v>1</v>
      </c>
      <c r="L79" s="7"/>
      <c r="M79" s="3">
        <f t="shared" si="29"/>
        <v>32</v>
      </c>
      <c r="N79" s="7">
        <v>2</v>
      </c>
      <c r="O79" s="7">
        <v>3</v>
      </c>
      <c r="P79" s="7">
        <v>27</v>
      </c>
      <c r="Q79" s="6">
        <f t="shared" si="30"/>
        <v>5.8823529411764701</v>
      </c>
      <c r="R79" s="6">
        <f t="shared" si="31"/>
        <v>2.9411764705882351</v>
      </c>
      <c r="S79" s="72"/>
    </row>
    <row r="80" spans="1:19">
      <c r="A80" s="76" t="s">
        <v>31</v>
      </c>
      <c r="B80" s="3">
        <f t="shared" si="27"/>
        <v>11</v>
      </c>
      <c r="C80" s="7"/>
      <c r="D80" s="3">
        <f t="shared" si="32"/>
        <v>11</v>
      </c>
      <c r="E80" s="3">
        <f t="shared" si="33"/>
        <v>11</v>
      </c>
      <c r="F80" s="7"/>
      <c r="G80" s="7"/>
      <c r="H80" s="3">
        <f t="shared" si="28"/>
        <v>6</v>
      </c>
      <c r="I80" s="7"/>
      <c r="J80" s="7">
        <v>1</v>
      </c>
      <c r="K80" s="7">
        <v>4</v>
      </c>
      <c r="L80" s="7">
        <v>1</v>
      </c>
      <c r="M80" s="3">
        <f t="shared" si="29"/>
        <v>5</v>
      </c>
      <c r="N80" s="7">
        <v>3</v>
      </c>
      <c r="O80" s="7"/>
      <c r="P80" s="7">
        <v>2</v>
      </c>
      <c r="Q80" s="6">
        <f t="shared" si="30"/>
        <v>54.54545454545454</v>
      </c>
      <c r="R80" s="6">
        <f t="shared" si="31"/>
        <v>9.0909090909090917</v>
      </c>
      <c r="S80" s="72"/>
    </row>
    <row r="81" spans="1:19" ht="15" customHeight="1">
      <c r="A81" s="76" t="s">
        <v>33</v>
      </c>
      <c r="B81" s="3">
        <f t="shared" si="27"/>
        <v>12</v>
      </c>
      <c r="C81" s="7"/>
      <c r="D81" s="3">
        <f t="shared" si="32"/>
        <v>12</v>
      </c>
      <c r="E81" s="3">
        <f t="shared" si="33"/>
        <v>12</v>
      </c>
      <c r="F81" s="7"/>
      <c r="G81" s="7"/>
      <c r="H81" s="3">
        <f t="shared" si="28"/>
        <v>1</v>
      </c>
      <c r="I81" s="7"/>
      <c r="J81" s="7"/>
      <c r="K81" s="7">
        <v>1</v>
      </c>
      <c r="L81" s="7"/>
      <c r="M81" s="3">
        <f t="shared" si="29"/>
        <v>11</v>
      </c>
      <c r="N81" s="7">
        <v>1</v>
      </c>
      <c r="O81" s="7">
        <v>2</v>
      </c>
      <c r="P81" s="7">
        <v>8</v>
      </c>
      <c r="Q81" s="6">
        <f t="shared" si="30"/>
        <v>8.3333333333333321</v>
      </c>
      <c r="R81" s="6">
        <f t="shared" si="31"/>
        <v>0</v>
      </c>
      <c r="S81" s="72"/>
    </row>
    <row r="82" spans="1:19" ht="23.25" customHeight="1">
      <c r="A82" s="76" t="s">
        <v>72</v>
      </c>
      <c r="B82" s="3">
        <f t="shared" si="27"/>
        <v>18</v>
      </c>
      <c r="C82" s="7"/>
      <c r="D82" s="3">
        <f t="shared" si="32"/>
        <v>18</v>
      </c>
      <c r="E82" s="3">
        <f t="shared" si="33"/>
        <v>18</v>
      </c>
      <c r="F82" s="7"/>
      <c r="G82" s="7"/>
      <c r="H82" s="3">
        <f t="shared" si="28"/>
        <v>15</v>
      </c>
      <c r="I82" s="7"/>
      <c r="J82" s="7"/>
      <c r="K82" s="7">
        <v>13</v>
      </c>
      <c r="L82" s="7">
        <v>2</v>
      </c>
      <c r="M82" s="3">
        <f t="shared" si="29"/>
        <v>3</v>
      </c>
      <c r="N82" s="7"/>
      <c r="O82" s="7">
        <v>2</v>
      </c>
      <c r="P82" s="7">
        <v>1</v>
      </c>
      <c r="Q82" s="6">
        <f t="shared" si="30"/>
        <v>83.333333333333343</v>
      </c>
      <c r="R82" s="6">
        <f t="shared" si="31"/>
        <v>0</v>
      </c>
      <c r="S82" s="72"/>
    </row>
    <row r="83" spans="1:19">
      <c r="A83" s="76" t="s">
        <v>35</v>
      </c>
      <c r="B83" s="3">
        <f t="shared" si="27"/>
        <v>52</v>
      </c>
      <c r="C83" s="7">
        <v>1</v>
      </c>
      <c r="D83" s="3">
        <f t="shared" si="32"/>
        <v>51</v>
      </c>
      <c r="E83" s="3">
        <f t="shared" si="33"/>
        <v>51</v>
      </c>
      <c r="F83" s="7"/>
      <c r="G83" s="7"/>
      <c r="H83" s="3">
        <f t="shared" si="28"/>
        <v>28</v>
      </c>
      <c r="I83" s="7">
        <v>1</v>
      </c>
      <c r="J83" s="7">
        <v>6</v>
      </c>
      <c r="K83" s="7">
        <v>19</v>
      </c>
      <c r="L83" s="7">
        <v>2</v>
      </c>
      <c r="M83" s="3">
        <f t="shared" si="29"/>
        <v>23</v>
      </c>
      <c r="N83" s="7">
        <v>7</v>
      </c>
      <c r="O83" s="7">
        <v>12</v>
      </c>
      <c r="P83" s="7">
        <v>4</v>
      </c>
      <c r="Q83" s="6">
        <f t="shared" si="30"/>
        <v>54.901960784313729</v>
      </c>
      <c r="R83" s="6">
        <f t="shared" si="31"/>
        <v>13.725490196078432</v>
      </c>
      <c r="S83" s="72"/>
    </row>
    <row r="84" spans="1:19" ht="22.5" customHeight="1">
      <c r="A84" s="76" t="s">
        <v>36</v>
      </c>
      <c r="B84" s="3">
        <f t="shared" si="27"/>
        <v>34</v>
      </c>
      <c r="C84" s="7"/>
      <c r="D84" s="3">
        <f t="shared" si="32"/>
        <v>34</v>
      </c>
      <c r="E84" s="3">
        <f t="shared" si="33"/>
        <v>34</v>
      </c>
      <c r="F84" s="7"/>
      <c r="G84" s="7"/>
      <c r="H84" s="3">
        <f t="shared" si="28"/>
        <v>22</v>
      </c>
      <c r="I84" s="7"/>
      <c r="J84" s="7">
        <v>2</v>
      </c>
      <c r="K84" s="7">
        <v>10</v>
      </c>
      <c r="L84" s="7">
        <v>10</v>
      </c>
      <c r="M84" s="3">
        <f t="shared" si="29"/>
        <v>12</v>
      </c>
      <c r="N84" s="7">
        <v>5</v>
      </c>
      <c r="O84" s="7">
        <v>2</v>
      </c>
      <c r="P84" s="7">
        <v>5</v>
      </c>
      <c r="Q84" s="6">
        <f t="shared" si="30"/>
        <v>64.705882352941174</v>
      </c>
      <c r="R84" s="6">
        <f t="shared" si="31"/>
        <v>5.8823529411764701</v>
      </c>
      <c r="S84" s="72"/>
    </row>
    <row r="85" spans="1:19">
      <c r="A85" s="76" t="s">
        <v>38</v>
      </c>
      <c r="B85" s="3">
        <f t="shared" si="27"/>
        <v>38</v>
      </c>
      <c r="C85" s="7"/>
      <c r="D85" s="3">
        <f t="shared" si="32"/>
        <v>38</v>
      </c>
      <c r="E85" s="3">
        <f t="shared" si="33"/>
        <v>38</v>
      </c>
      <c r="F85" s="7"/>
      <c r="G85" s="7">
        <v>10</v>
      </c>
      <c r="H85" s="3">
        <f t="shared" si="28"/>
        <v>8</v>
      </c>
      <c r="I85" s="7">
        <v>1</v>
      </c>
      <c r="J85" s="7">
        <v>3</v>
      </c>
      <c r="K85" s="7">
        <v>3</v>
      </c>
      <c r="L85" s="7">
        <v>1</v>
      </c>
      <c r="M85" s="3">
        <f t="shared" si="29"/>
        <v>20</v>
      </c>
      <c r="N85" s="7">
        <v>6</v>
      </c>
      <c r="O85" s="7">
        <v>14</v>
      </c>
      <c r="P85" s="7"/>
      <c r="Q85" s="6">
        <f t="shared" si="30"/>
        <v>21.052631578947366</v>
      </c>
      <c r="R85" s="6">
        <f t="shared" si="31"/>
        <v>10.526315789473683</v>
      </c>
      <c r="S85" s="72"/>
    </row>
    <row r="86" spans="1:19">
      <c r="A86" s="76" t="s">
        <v>104</v>
      </c>
      <c r="B86" s="3">
        <f t="shared" si="27"/>
        <v>77</v>
      </c>
      <c r="C86" s="7"/>
      <c r="D86" s="3">
        <f t="shared" si="32"/>
        <v>77</v>
      </c>
      <c r="E86" s="3">
        <f t="shared" si="33"/>
        <v>72</v>
      </c>
      <c r="F86" s="7">
        <v>5</v>
      </c>
      <c r="G86" s="7"/>
      <c r="H86" s="3">
        <f t="shared" si="28"/>
        <v>24</v>
      </c>
      <c r="I86" s="7"/>
      <c r="J86" s="7">
        <v>5</v>
      </c>
      <c r="K86" s="7">
        <v>9</v>
      </c>
      <c r="L86" s="7">
        <v>10</v>
      </c>
      <c r="M86" s="3">
        <f t="shared" si="29"/>
        <v>48</v>
      </c>
      <c r="N86" s="7">
        <v>29</v>
      </c>
      <c r="O86" s="7">
        <v>14</v>
      </c>
      <c r="P86" s="7">
        <v>5</v>
      </c>
      <c r="Q86" s="6">
        <f t="shared" si="30"/>
        <v>31.168831168831169</v>
      </c>
      <c r="R86" s="6">
        <f t="shared" si="31"/>
        <v>6.4935064935064926</v>
      </c>
      <c r="S86" s="72"/>
    </row>
    <row r="87" spans="1:19">
      <c r="A87" s="76" t="s">
        <v>93</v>
      </c>
      <c r="B87" s="3">
        <f t="shared" si="27"/>
        <v>62</v>
      </c>
      <c r="C87" s="7"/>
      <c r="D87" s="3">
        <f t="shared" si="32"/>
        <v>62</v>
      </c>
      <c r="E87" s="3">
        <f t="shared" si="33"/>
        <v>62</v>
      </c>
      <c r="F87" s="7"/>
      <c r="G87" s="7">
        <v>17</v>
      </c>
      <c r="H87" s="3">
        <f t="shared" si="28"/>
        <v>45</v>
      </c>
      <c r="I87" s="7">
        <v>2</v>
      </c>
      <c r="J87" s="7">
        <v>12</v>
      </c>
      <c r="K87" s="7">
        <v>31</v>
      </c>
      <c r="L87" s="7"/>
      <c r="M87" s="3">
        <f t="shared" si="29"/>
        <v>0</v>
      </c>
      <c r="N87" s="7"/>
      <c r="O87" s="7"/>
      <c r="P87" s="7"/>
      <c r="Q87" s="6">
        <f t="shared" si="30"/>
        <v>72.58064516129032</v>
      </c>
      <c r="R87" s="6">
        <f t="shared" si="31"/>
        <v>22.58064516129032</v>
      </c>
      <c r="S87" s="72"/>
    </row>
    <row r="88" spans="1:19">
      <c r="A88" s="76" t="s">
        <v>60</v>
      </c>
      <c r="B88" s="3">
        <f t="shared" si="27"/>
        <v>36</v>
      </c>
      <c r="C88" s="7">
        <v>1</v>
      </c>
      <c r="D88" s="3">
        <f t="shared" ref="D88:D89" si="34">E88+F88</f>
        <v>35</v>
      </c>
      <c r="E88" s="3">
        <f t="shared" ref="E88:E89" si="35">G88+H88+M88</f>
        <v>35</v>
      </c>
      <c r="F88" s="7"/>
      <c r="G88" s="7"/>
      <c r="H88" s="3">
        <f t="shared" si="28"/>
        <v>16</v>
      </c>
      <c r="I88" s="7">
        <v>1</v>
      </c>
      <c r="J88" s="7">
        <v>2</v>
      </c>
      <c r="K88" s="7">
        <v>12</v>
      </c>
      <c r="L88" s="7">
        <v>1</v>
      </c>
      <c r="M88" s="3">
        <f t="shared" si="29"/>
        <v>19</v>
      </c>
      <c r="N88" s="7">
        <v>5</v>
      </c>
      <c r="O88" s="7">
        <v>2</v>
      </c>
      <c r="P88" s="7">
        <v>12</v>
      </c>
      <c r="Q88" s="6">
        <f t="shared" ref="Q88" si="36">(H88/D88)*100</f>
        <v>45.714285714285715</v>
      </c>
      <c r="R88" s="6">
        <f t="shared" ref="R88" si="37">((J88+I88)/D88)*100</f>
        <v>8.5714285714285712</v>
      </c>
      <c r="S88" s="72"/>
    </row>
    <row r="89" spans="1:19">
      <c r="A89" s="76" t="s">
        <v>102</v>
      </c>
      <c r="B89" s="3">
        <f t="shared" si="27"/>
        <v>7</v>
      </c>
      <c r="C89" s="7"/>
      <c r="D89" s="3">
        <f t="shared" si="34"/>
        <v>7</v>
      </c>
      <c r="E89" s="3">
        <f t="shared" si="35"/>
        <v>7</v>
      </c>
      <c r="F89" s="7"/>
      <c r="G89" s="7"/>
      <c r="H89" s="3">
        <f t="shared" si="28"/>
        <v>7</v>
      </c>
      <c r="I89" s="7">
        <v>2</v>
      </c>
      <c r="J89" s="7">
        <v>4</v>
      </c>
      <c r="K89" s="7">
        <v>1</v>
      </c>
      <c r="L89" s="7"/>
      <c r="M89" s="3">
        <f t="shared" si="29"/>
        <v>0</v>
      </c>
      <c r="N89" s="7"/>
      <c r="O89" s="7"/>
      <c r="P89" s="7"/>
      <c r="Q89" s="6">
        <f t="shared" ref="Q89" si="38">(H89/D89)*100</f>
        <v>100</v>
      </c>
      <c r="R89" s="6">
        <f t="shared" ref="R89" si="39">((J89+I89)/D89)*100</f>
        <v>85.714285714285708</v>
      </c>
      <c r="S89" s="72"/>
    </row>
    <row r="90" spans="1:19">
      <c r="A90" s="8" t="s">
        <v>40</v>
      </c>
      <c r="B90" s="9">
        <f t="shared" si="27"/>
        <v>672</v>
      </c>
      <c r="C90" s="10">
        <f>SUM(C71:C88)</f>
        <v>3</v>
      </c>
      <c r="D90" s="10">
        <f>E90+F90</f>
        <v>669</v>
      </c>
      <c r="E90" s="10">
        <f>G90+H90+M90</f>
        <v>662</v>
      </c>
      <c r="F90" s="10">
        <f>SUM(F71:F87)</f>
        <v>7</v>
      </c>
      <c r="G90" s="10">
        <f>SUM(G71:G87)</f>
        <v>34</v>
      </c>
      <c r="H90" s="10">
        <f>I90+J90+K90+L90</f>
        <v>353</v>
      </c>
      <c r="I90" s="10">
        <f>SUM(I71:I89)</f>
        <v>10</v>
      </c>
      <c r="J90" s="10">
        <f>SUM(J71:J89)</f>
        <v>56</v>
      </c>
      <c r="K90" s="10">
        <f>SUM(K71:K89)</f>
        <v>221</v>
      </c>
      <c r="L90" s="10">
        <f>SUM(L71:L88)</f>
        <v>66</v>
      </c>
      <c r="M90" s="10">
        <f>N90+O90+P90</f>
        <v>275</v>
      </c>
      <c r="N90" s="10">
        <f>SUM(N71:N88)</f>
        <v>84</v>
      </c>
      <c r="O90" s="10">
        <f>SUM(O71:O88)</f>
        <v>72</v>
      </c>
      <c r="P90" s="10">
        <f>SUM(P71:P88)</f>
        <v>119</v>
      </c>
      <c r="Q90" s="11">
        <f t="shared" si="30"/>
        <v>52.765321375186844</v>
      </c>
      <c r="R90" s="11">
        <f t="shared" si="31"/>
        <v>9.8654708520179373</v>
      </c>
      <c r="S90" s="83"/>
    </row>
    <row r="91" spans="1:19">
      <c r="A91" s="8" t="s">
        <v>41</v>
      </c>
      <c r="B91" s="81"/>
      <c r="C91" s="81"/>
      <c r="D91" s="82">
        <f>(D90/B90)*100</f>
        <v>99.553571428571431</v>
      </c>
      <c r="E91" s="82">
        <f>(E90/D90)*100</f>
        <v>98.953662182361739</v>
      </c>
      <c r="F91" s="82">
        <f>(F90/D90)*100</f>
        <v>1.0463378176382661</v>
      </c>
      <c r="G91" s="82">
        <f>(G90/D90)*100</f>
        <v>5.0822122571001493</v>
      </c>
      <c r="H91" s="82">
        <f>(H90/D90)*100</f>
        <v>52.765321375186844</v>
      </c>
      <c r="I91" s="82">
        <f>(I90/D90)*100</f>
        <v>1.4947683109118086</v>
      </c>
      <c r="J91" s="82">
        <f>(J90/D90)*100</f>
        <v>8.3707025411061284</v>
      </c>
      <c r="K91" s="82">
        <f>(K90/D90)*100</f>
        <v>33.034379671150973</v>
      </c>
      <c r="L91" s="82">
        <f>(L90/D90)*100</f>
        <v>9.8654708520179373</v>
      </c>
      <c r="M91" s="82">
        <f>(M90/D90)*100</f>
        <v>41.106128550074736</v>
      </c>
      <c r="N91" s="82">
        <f>(N90/D90)*100</f>
        <v>12.556053811659194</v>
      </c>
      <c r="O91" s="82">
        <f>(O90/D90)*100</f>
        <v>10.762331838565023</v>
      </c>
      <c r="P91" s="82">
        <f>(P90/D90)*100</f>
        <v>17.787742899850521</v>
      </c>
      <c r="Q91" s="12"/>
      <c r="R91" s="12"/>
      <c r="S91" s="72"/>
    </row>
    <row r="92" spans="1:19">
      <c r="A92" s="79"/>
      <c r="B92" s="84" t="s">
        <v>88</v>
      </c>
      <c r="C92" s="84"/>
      <c r="D92" s="84"/>
      <c r="E92" s="84"/>
      <c r="F92" s="79"/>
      <c r="G92" s="79"/>
      <c r="H92" s="79"/>
      <c r="I92" s="79"/>
      <c r="J92" s="79"/>
      <c r="K92" s="137" t="s">
        <v>54</v>
      </c>
      <c r="L92" s="137"/>
      <c r="M92" s="137"/>
      <c r="N92" s="137"/>
      <c r="O92" s="79"/>
      <c r="P92" s="79"/>
      <c r="Q92" s="79"/>
      <c r="R92" s="79"/>
      <c r="S92" s="79"/>
    </row>
    <row r="93" spans="1:19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</row>
    <row r="94" spans="1:19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</row>
    <row r="95" spans="1:19" ht="12.75" customHeight="1">
      <c r="A95" s="75"/>
      <c r="B95" s="139" t="s">
        <v>0</v>
      </c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</row>
    <row r="96" spans="1:19" ht="11.25" customHeight="1">
      <c r="A96" s="75"/>
      <c r="B96" s="139" t="s">
        <v>53</v>
      </c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</row>
    <row r="97" spans="1:19" ht="12" customHeight="1">
      <c r="A97" s="146" t="s">
        <v>90</v>
      </c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</row>
    <row r="98" spans="1:19">
      <c r="A98" s="79"/>
      <c r="B98" s="79"/>
      <c r="C98" s="139" t="s">
        <v>48</v>
      </c>
      <c r="D98" s="139"/>
      <c r="E98" s="80"/>
      <c r="F98" s="80"/>
      <c r="G98" s="137" t="s">
        <v>57</v>
      </c>
      <c r="H98" s="139"/>
      <c r="I98" s="139"/>
      <c r="J98" s="139"/>
      <c r="K98" s="139"/>
      <c r="L98" s="139"/>
      <c r="M98" s="79"/>
      <c r="N98" s="79"/>
      <c r="O98" s="138" t="s">
        <v>74</v>
      </c>
      <c r="P98" s="137"/>
      <c r="Q98" s="137"/>
      <c r="R98" s="137"/>
      <c r="S98" s="137"/>
    </row>
    <row r="99" spans="1:19">
      <c r="A99" s="135" t="s">
        <v>3</v>
      </c>
      <c r="B99" s="135" t="s">
        <v>4</v>
      </c>
      <c r="C99" s="135" t="s">
        <v>5</v>
      </c>
      <c r="D99" s="135" t="s">
        <v>6</v>
      </c>
      <c r="E99" s="135" t="s">
        <v>7</v>
      </c>
      <c r="F99" s="141" t="s">
        <v>8</v>
      </c>
      <c r="G99" s="142" t="s">
        <v>9</v>
      </c>
      <c r="H99" s="135" t="s">
        <v>10</v>
      </c>
      <c r="I99" s="135"/>
      <c r="J99" s="135"/>
      <c r="K99" s="135"/>
      <c r="L99" s="135"/>
      <c r="M99" s="143" t="s">
        <v>11</v>
      </c>
      <c r="N99" s="144"/>
      <c r="O99" s="144"/>
      <c r="P99" s="145"/>
      <c r="Q99" s="135" t="s">
        <v>12</v>
      </c>
      <c r="R99" s="135" t="s">
        <v>13</v>
      </c>
      <c r="S99" s="136" t="s">
        <v>14</v>
      </c>
    </row>
    <row r="100" spans="1:19" ht="63" customHeight="1">
      <c r="A100" s="135"/>
      <c r="B100" s="136"/>
      <c r="C100" s="135"/>
      <c r="D100" s="135"/>
      <c r="E100" s="135"/>
      <c r="F100" s="141"/>
      <c r="G100" s="142"/>
      <c r="H100" s="1" t="s">
        <v>15</v>
      </c>
      <c r="I100" s="1" t="s">
        <v>16</v>
      </c>
      <c r="J100" s="1" t="s">
        <v>17</v>
      </c>
      <c r="K100" s="1" t="s">
        <v>18</v>
      </c>
      <c r="L100" s="1" t="s">
        <v>19</v>
      </c>
      <c r="M100" s="1" t="s">
        <v>20</v>
      </c>
      <c r="N100" s="1" t="s">
        <v>21</v>
      </c>
      <c r="O100" s="1" t="s">
        <v>22</v>
      </c>
      <c r="P100" s="1" t="s">
        <v>23</v>
      </c>
      <c r="Q100" s="135"/>
      <c r="R100" s="136"/>
      <c r="S100" s="136"/>
    </row>
    <row r="101" spans="1:19">
      <c r="A101" s="1">
        <v>1</v>
      </c>
      <c r="B101" s="2">
        <v>2</v>
      </c>
      <c r="C101" s="1">
        <v>3</v>
      </c>
      <c r="D101" s="1">
        <v>4</v>
      </c>
      <c r="E101" s="1">
        <v>5</v>
      </c>
      <c r="F101" s="1">
        <v>6</v>
      </c>
      <c r="G101" s="1">
        <v>7</v>
      </c>
      <c r="H101" s="1">
        <v>8</v>
      </c>
      <c r="I101" s="1">
        <v>9</v>
      </c>
      <c r="J101" s="1">
        <v>10</v>
      </c>
      <c r="K101" s="1">
        <v>11</v>
      </c>
      <c r="L101" s="1">
        <v>12</v>
      </c>
      <c r="M101" s="1">
        <v>13</v>
      </c>
      <c r="N101" s="1">
        <v>14</v>
      </c>
      <c r="O101" s="1">
        <v>15</v>
      </c>
      <c r="P101" s="1">
        <v>16</v>
      </c>
      <c r="Q101" s="1">
        <v>17</v>
      </c>
      <c r="R101" s="2">
        <v>18</v>
      </c>
      <c r="S101" s="2">
        <v>19</v>
      </c>
    </row>
    <row r="102" spans="1:19">
      <c r="A102" s="78" t="s">
        <v>24</v>
      </c>
      <c r="B102" s="3">
        <f>C102+D102</f>
        <v>42</v>
      </c>
      <c r="C102" s="4">
        <v>2</v>
      </c>
      <c r="D102" s="3">
        <f>E102+F102</f>
        <v>40</v>
      </c>
      <c r="E102" s="3">
        <f>G102+H102+M102</f>
        <v>40</v>
      </c>
      <c r="F102" s="5"/>
      <c r="G102" s="5"/>
      <c r="H102" s="3">
        <f>SUM(I102:L102)</f>
        <v>23</v>
      </c>
      <c r="I102" s="5"/>
      <c r="J102" s="5"/>
      <c r="K102" s="5">
        <v>23</v>
      </c>
      <c r="L102" s="5"/>
      <c r="M102" s="3">
        <f>N102+O102+P102</f>
        <v>17</v>
      </c>
      <c r="N102" s="5">
        <v>8</v>
      </c>
      <c r="O102" s="5">
        <v>3</v>
      </c>
      <c r="P102" s="5">
        <v>6</v>
      </c>
      <c r="Q102" s="6">
        <f t="shared" ref="Q102:Q120" si="40">(H102/D102)*100</f>
        <v>57.499999999999993</v>
      </c>
      <c r="R102" s="6">
        <f t="shared" ref="R102:R120" si="41">((J102+I102)/D102)*100</f>
        <v>0</v>
      </c>
      <c r="S102" s="72"/>
    </row>
    <row r="103" spans="1:19">
      <c r="A103" s="76" t="s">
        <v>25</v>
      </c>
      <c r="B103" s="3">
        <f t="shared" ref="B103:B120" si="42">C103+D103</f>
        <v>43</v>
      </c>
      <c r="C103" s="7"/>
      <c r="D103" s="3">
        <f t="shared" ref="D103:D117" si="43">E103+F103</f>
        <v>43</v>
      </c>
      <c r="E103" s="3">
        <f t="shared" ref="E103:E117" si="44">G103+H103+M103</f>
        <v>43</v>
      </c>
      <c r="F103" s="7"/>
      <c r="G103" s="7"/>
      <c r="H103" s="3">
        <f>SUM(I103:L103)</f>
        <v>14</v>
      </c>
      <c r="I103" s="7">
        <v>2</v>
      </c>
      <c r="J103" s="7">
        <v>5</v>
      </c>
      <c r="K103" s="7">
        <v>7</v>
      </c>
      <c r="L103" s="7"/>
      <c r="M103" s="3">
        <f t="shared" ref="M103:M119" si="45">N103+O103+P103</f>
        <v>29</v>
      </c>
      <c r="N103" s="7">
        <v>8</v>
      </c>
      <c r="O103" s="7">
        <v>2</v>
      </c>
      <c r="P103" s="7">
        <v>19</v>
      </c>
      <c r="Q103" s="6">
        <f t="shared" si="40"/>
        <v>32.558139534883722</v>
      </c>
      <c r="R103" s="6">
        <f t="shared" si="41"/>
        <v>16.279069767441861</v>
      </c>
      <c r="S103" s="72"/>
    </row>
    <row r="104" spans="1:19" ht="25.5" customHeight="1">
      <c r="A104" s="76" t="s">
        <v>26</v>
      </c>
      <c r="B104" s="3">
        <f t="shared" si="42"/>
        <v>9</v>
      </c>
      <c r="C104" s="7"/>
      <c r="D104" s="3">
        <f t="shared" si="43"/>
        <v>9</v>
      </c>
      <c r="E104" s="3">
        <f t="shared" si="44"/>
        <v>9</v>
      </c>
      <c r="F104" s="7"/>
      <c r="G104" s="7"/>
      <c r="H104" s="3">
        <f t="shared" ref="H104:H119" si="46">SUM(I104:L104)</f>
        <v>7</v>
      </c>
      <c r="I104" s="7"/>
      <c r="J104" s="7">
        <v>3</v>
      </c>
      <c r="K104" s="7">
        <v>4</v>
      </c>
      <c r="L104" s="7"/>
      <c r="M104" s="3">
        <f t="shared" si="45"/>
        <v>2</v>
      </c>
      <c r="N104" s="7"/>
      <c r="O104" s="7">
        <v>1</v>
      </c>
      <c r="P104" s="7">
        <v>1</v>
      </c>
      <c r="Q104" s="6">
        <f t="shared" si="40"/>
        <v>77.777777777777786</v>
      </c>
      <c r="R104" s="6">
        <f t="shared" si="41"/>
        <v>33.333333333333329</v>
      </c>
      <c r="S104" s="72"/>
    </row>
    <row r="105" spans="1:19">
      <c r="A105" s="76" t="s">
        <v>63</v>
      </c>
      <c r="B105" s="3">
        <f t="shared" si="42"/>
        <v>64</v>
      </c>
      <c r="C105" s="7"/>
      <c r="D105" s="3">
        <f t="shared" si="43"/>
        <v>64</v>
      </c>
      <c r="E105" s="3">
        <f t="shared" si="44"/>
        <v>64</v>
      </c>
      <c r="F105" s="7"/>
      <c r="G105" s="7">
        <v>1</v>
      </c>
      <c r="H105" s="3">
        <f t="shared" si="46"/>
        <v>24</v>
      </c>
      <c r="I105" s="7"/>
      <c r="J105" s="7"/>
      <c r="K105" s="7">
        <v>23</v>
      </c>
      <c r="L105" s="7">
        <v>1</v>
      </c>
      <c r="M105" s="3">
        <f t="shared" si="45"/>
        <v>39</v>
      </c>
      <c r="N105" s="7">
        <v>7</v>
      </c>
      <c r="O105" s="7">
        <v>6</v>
      </c>
      <c r="P105" s="7">
        <v>26</v>
      </c>
      <c r="Q105" s="6">
        <f t="shared" si="40"/>
        <v>37.5</v>
      </c>
      <c r="R105" s="6">
        <f t="shared" si="41"/>
        <v>0</v>
      </c>
      <c r="S105" s="72"/>
    </row>
    <row r="106" spans="1:19">
      <c r="A106" s="76" t="s">
        <v>27</v>
      </c>
      <c r="B106" s="3">
        <f t="shared" si="42"/>
        <v>57</v>
      </c>
      <c r="C106" s="7"/>
      <c r="D106" s="3">
        <f t="shared" si="43"/>
        <v>57</v>
      </c>
      <c r="E106" s="3">
        <f t="shared" si="44"/>
        <v>57</v>
      </c>
      <c r="F106" s="7"/>
      <c r="G106" s="7"/>
      <c r="H106" s="3">
        <f t="shared" si="46"/>
        <v>55</v>
      </c>
      <c r="I106" s="7"/>
      <c r="J106" s="7">
        <v>5</v>
      </c>
      <c r="K106" s="7">
        <v>32</v>
      </c>
      <c r="L106" s="7">
        <v>18</v>
      </c>
      <c r="M106" s="3">
        <f t="shared" si="45"/>
        <v>2</v>
      </c>
      <c r="N106" s="7">
        <v>1</v>
      </c>
      <c r="O106" s="7"/>
      <c r="P106" s="7">
        <v>1</v>
      </c>
      <c r="Q106" s="6">
        <f t="shared" si="40"/>
        <v>96.491228070175438</v>
      </c>
      <c r="R106" s="6">
        <f t="shared" si="41"/>
        <v>8.7719298245614024</v>
      </c>
      <c r="S106" s="72"/>
    </row>
    <row r="107" spans="1:19">
      <c r="A107" s="76" t="s">
        <v>28</v>
      </c>
      <c r="B107" s="3">
        <f t="shared" si="42"/>
        <v>27</v>
      </c>
      <c r="C107" s="7"/>
      <c r="D107" s="3">
        <f t="shared" si="43"/>
        <v>27</v>
      </c>
      <c r="E107" s="3">
        <f t="shared" si="44"/>
        <v>27</v>
      </c>
      <c r="F107" s="7"/>
      <c r="G107" s="7"/>
      <c r="H107" s="3">
        <f t="shared" si="46"/>
        <v>10</v>
      </c>
      <c r="I107" s="7"/>
      <c r="J107" s="7"/>
      <c r="K107" s="7">
        <v>4</v>
      </c>
      <c r="L107" s="7">
        <v>6</v>
      </c>
      <c r="M107" s="3">
        <f t="shared" si="45"/>
        <v>17</v>
      </c>
      <c r="N107" s="7"/>
      <c r="O107" s="7">
        <v>14</v>
      </c>
      <c r="P107" s="7">
        <v>3</v>
      </c>
      <c r="Q107" s="6">
        <f t="shared" si="40"/>
        <v>37.037037037037038</v>
      </c>
      <c r="R107" s="6">
        <f t="shared" si="41"/>
        <v>0</v>
      </c>
      <c r="S107" s="72"/>
    </row>
    <row r="108" spans="1:19">
      <c r="A108" s="76" t="s">
        <v>59</v>
      </c>
      <c r="B108" s="3">
        <f t="shared" si="42"/>
        <v>24</v>
      </c>
      <c r="C108" s="7"/>
      <c r="D108" s="3">
        <f t="shared" si="43"/>
        <v>24</v>
      </c>
      <c r="E108" s="3">
        <f t="shared" si="44"/>
        <v>19</v>
      </c>
      <c r="F108" s="7">
        <v>5</v>
      </c>
      <c r="G108" s="7"/>
      <c r="H108" s="3">
        <f t="shared" si="46"/>
        <v>16</v>
      </c>
      <c r="I108" s="7"/>
      <c r="J108" s="7">
        <v>4</v>
      </c>
      <c r="K108" s="7">
        <v>10</v>
      </c>
      <c r="L108" s="7">
        <v>2</v>
      </c>
      <c r="M108" s="3">
        <f t="shared" si="45"/>
        <v>3</v>
      </c>
      <c r="N108" s="7">
        <v>3</v>
      </c>
      <c r="O108" s="7"/>
      <c r="P108" s="7"/>
      <c r="Q108" s="6">
        <f t="shared" si="40"/>
        <v>66.666666666666657</v>
      </c>
      <c r="R108" s="6">
        <f t="shared" si="41"/>
        <v>16.666666666666664</v>
      </c>
      <c r="S108" s="72"/>
    </row>
    <row r="109" spans="1:19" ht="24.75" customHeight="1">
      <c r="A109" s="76" t="s">
        <v>29</v>
      </c>
      <c r="B109" s="3">
        <f t="shared" si="42"/>
        <v>34</v>
      </c>
      <c r="C109" s="7"/>
      <c r="D109" s="3">
        <f t="shared" si="43"/>
        <v>34</v>
      </c>
      <c r="E109" s="3">
        <f t="shared" si="44"/>
        <v>34</v>
      </c>
      <c r="F109" s="7"/>
      <c r="G109" s="7">
        <v>1</v>
      </c>
      <c r="H109" s="3">
        <f t="shared" si="46"/>
        <v>9</v>
      </c>
      <c r="I109" s="7"/>
      <c r="J109" s="7"/>
      <c r="K109" s="7">
        <v>8</v>
      </c>
      <c r="L109" s="7">
        <v>1</v>
      </c>
      <c r="M109" s="3">
        <f t="shared" si="45"/>
        <v>24</v>
      </c>
      <c r="N109" s="7">
        <v>3</v>
      </c>
      <c r="O109" s="7">
        <v>4</v>
      </c>
      <c r="P109" s="7">
        <v>17</v>
      </c>
      <c r="Q109" s="6">
        <f>(H109/D109)*100</f>
        <v>26.47058823529412</v>
      </c>
      <c r="R109" s="6">
        <f>((J109+I109)/D109)*100</f>
        <v>0</v>
      </c>
      <c r="S109" s="72"/>
    </row>
    <row r="110" spans="1:19">
      <c r="A110" s="76" t="s">
        <v>30</v>
      </c>
      <c r="B110" s="3">
        <f t="shared" si="42"/>
        <v>24</v>
      </c>
      <c r="C110" s="7"/>
      <c r="D110" s="3">
        <f t="shared" si="43"/>
        <v>24</v>
      </c>
      <c r="E110" s="3">
        <f t="shared" si="44"/>
        <v>24</v>
      </c>
      <c r="F110" s="7"/>
      <c r="G110" s="7"/>
      <c r="H110" s="3">
        <f t="shared" si="46"/>
        <v>2</v>
      </c>
      <c r="I110" s="7"/>
      <c r="J110" s="7"/>
      <c r="K110" s="7">
        <v>2</v>
      </c>
      <c r="L110" s="7"/>
      <c r="M110" s="3">
        <f t="shared" si="45"/>
        <v>22</v>
      </c>
      <c r="N110" s="7">
        <v>1</v>
      </c>
      <c r="O110" s="7">
        <v>5</v>
      </c>
      <c r="P110" s="7">
        <v>16</v>
      </c>
      <c r="Q110" s="6">
        <f t="shared" si="40"/>
        <v>8.3333333333333321</v>
      </c>
      <c r="R110" s="6">
        <f t="shared" si="41"/>
        <v>0</v>
      </c>
      <c r="S110" s="72"/>
    </row>
    <row r="111" spans="1:19">
      <c r="A111" s="76" t="s">
        <v>31</v>
      </c>
      <c r="B111" s="3">
        <f t="shared" si="42"/>
        <v>12</v>
      </c>
      <c r="C111" s="7"/>
      <c r="D111" s="3">
        <f t="shared" si="43"/>
        <v>12</v>
      </c>
      <c r="E111" s="3">
        <f t="shared" si="44"/>
        <v>12</v>
      </c>
      <c r="F111" s="7"/>
      <c r="G111" s="7">
        <v>1</v>
      </c>
      <c r="H111" s="3">
        <f t="shared" si="46"/>
        <v>9</v>
      </c>
      <c r="I111" s="7"/>
      <c r="J111" s="7">
        <v>1</v>
      </c>
      <c r="K111" s="7">
        <v>8</v>
      </c>
      <c r="L111" s="7"/>
      <c r="M111" s="3">
        <f t="shared" si="45"/>
        <v>2</v>
      </c>
      <c r="N111" s="7">
        <v>1</v>
      </c>
      <c r="O111" s="7">
        <v>1</v>
      </c>
      <c r="P111" s="7"/>
      <c r="Q111" s="6">
        <f t="shared" si="40"/>
        <v>75</v>
      </c>
      <c r="R111" s="6">
        <f t="shared" si="41"/>
        <v>8.3333333333333321</v>
      </c>
      <c r="S111" s="72"/>
    </row>
    <row r="112" spans="1:19" ht="15.75" customHeight="1">
      <c r="A112" s="76" t="s">
        <v>33</v>
      </c>
      <c r="B112" s="3">
        <f t="shared" si="42"/>
        <v>13</v>
      </c>
      <c r="C112" s="7"/>
      <c r="D112" s="3">
        <f t="shared" si="43"/>
        <v>13</v>
      </c>
      <c r="E112" s="3">
        <f t="shared" si="44"/>
        <v>13</v>
      </c>
      <c r="F112" s="7"/>
      <c r="G112" s="7"/>
      <c r="H112" s="3">
        <f t="shared" si="46"/>
        <v>2</v>
      </c>
      <c r="I112" s="7"/>
      <c r="J112" s="7"/>
      <c r="K112" s="7">
        <v>2</v>
      </c>
      <c r="L112" s="7"/>
      <c r="M112" s="3">
        <f t="shared" si="45"/>
        <v>11</v>
      </c>
      <c r="N112" s="7">
        <v>2</v>
      </c>
      <c r="O112" s="7">
        <v>1</v>
      </c>
      <c r="P112" s="7">
        <v>8</v>
      </c>
      <c r="Q112" s="6">
        <f t="shared" si="40"/>
        <v>15.384615384615385</v>
      </c>
      <c r="R112" s="6">
        <f t="shared" si="41"/>
        <v>0</v>
      </c>
      <c r="S112" s="72"/>
    </row>
    <row r="113" spans="1:19" ht="22.5" customHeight="1">
      <c r="A113" s="76" t="s">
        <v>76</v>
      </c>
      <c r="B113" s="3">
        <f t="shared" si="42"/>
        <v>9</v>
      </c>
      <c r="C113" s="7"/>
      <c r="D113" s="3">
        <f t="shared" si="43"/>
        <v>9</v>
      </c>
      <c r="E113" s="3">
        <f t="shared" si="44"/>
        <v>9</v>
      </c>
      <c r="F113" s="7"/>
      <c r="G113" s="7"/>
      <c r="H113" s="3">
        <f t="shared" si="46"/>
        <v>6</v>
      </c>
      <c r="I113" s="7"/>
      <c r="J113" s="7"/>
      <c r="K113" s="7">
        <v>4</v>
      </c>
      <c r="L113" s="7">
        <v>2</v>
      </c>
      <c r="M113" s="3">
        <f t="shared" si="45"/>
        <v>3</v>
      </c>
      <c r="N113" s="7"/>
      <c r="O113" s="7">
        <v>2</v>
      </c>
      <c r="P113" s="7">
        <v>1</v>
      </c>
      <c r="Q113" s="6">
        <f t="shared" si="40"/>
        <v>66.666666666666657</v>
      </c>
      <c r="R113" s="6">
        <f t="shared" si="41"/>
        <v>0</v>
      </c>
      <c r="S113" s="72"/>
    </row>
    <row r="114" spans="1:19">
      <c r="A114" s="76" t="s">
        <v>35</v>
      </c>
      <c r="B114" s="3">
        <f t="shared" si="42"/>
        <v>20</v>
      </c>
      <c r="C114" s="7"/>
      <c r="D114" s="3">
        <f t="shared" si="43"/>
        <v>20</v>
      </c>
      <c r="E114" s="3">
        <f t="shared" si="44"/>
        <v>19</v>
      </c>
      <c r="F114" s="7">
        <v>1</v>
      </c>
      <c r="G114" s="7"/>
      <c r="H114" s="3">
        <f t="shared" si="46"/>
        <v>12</v>
      </c>
      <c r="I114" s="7"/>
      <c r="J114" s="7">
        <v>1</v>
      </c>
      <c r="K114" s="7">
        <v>8</v>
      </c>
      <c r="L114" s="7">
        <v>3</v>
      </c>
      <c r="M114" s="3">
        <f t="shared" si="45"/>
        <v>7</v>
      </c>
      <c r="N114" s="7">
        <v>2</v>
      </c>
      <c r="O114" s="7">
        <v>4</v>
      </c>
      <c r="P114" s="7">
        <v>1</v>
      </c>
      <c r="Q114" s="6">
        <f t="shared" si="40"/>
        <v>60</v>
      </c>
      <c r="R114" s="6">
        <f t="shared" si="41"/>
        <v>5</v>
      </c>
      <c r="S114" s="72"/>
    </row>
    <row r="115" spans="1:19" ht="21" customHeight="1">
      <c r="A115" s="76" t="s">
        <v>36</v>
      </c>
      <c r="B115" s="3">
        <f t="shared" si="42"/>
        <v>30</v>
      </c>
      <c r="C115" s="7">
        <v>1</v>
      </c>
      <c r="D115" s="3">
        <f t="shared" si="43"/>
        <v>29</v>
      </c>
      <c r="E115" s="3">
        <f t="shared" si="44"/>
        <v>29</v>
      </c>
      <c r="F115" s="7"/>
      <c r="G115" s="7"/>
      <c r="H115" s="3">
        <f t="shared" si="46"/>
        <v>13</v>
      </c>
      <c r="I115" s="7"/>
      <c r="J115" s="7">
        <v>3</v>
      </c>
      <c r="K115" s="7">
        <v>9</v>
      </c>
      <c r="L115" s="7">
        <v>1</v>
      </c>
      <c r="M115" s="3">
        <f t="shared" si="45"/>
        <v>16</v>
      </c>
      <c r="N115" s="7">
        <v>3</v>
      </c>
      <c r="O115" s="7">
        <v>5</v>
      </c>
      <c r="P115" s="7">
        <v>8</v>
      </c>
      <c r="Q115" s="6">
        <f t="shared" si="40"/>
        <v>44.827586206896555</v>
      </c>
      <c r="R115" s="6">
        <f t="shared" si="41"/>
        <v>10.344827586206897</v>
      </c>
      <c r="S115" s="72"/>
    </row>
    <row r="116" spans="1:19">
      <c r="A116" s="76" t="s">
        <v>38</v>
      </c>
      <c r="B116" s="3">
        <f t="shared" si="42"/>
        <v>34</v>
      </c>
      <c r="C116" s="7">
        <v>1</v>
      </c>
      <c r="D116" s="3">
        <f t="shared" si="43"/>
        <v>33</v>
      </c>
      <c r="E116" s="3">
        <f t="shared" si="44"/>
        <v>33</v>
      </c>
      <c r="F116" s="7"/>
      <c r="G116" s="7">
        <v>4</v>
      </c>
      <c r="H116" s="3">
        <f t="shared" si="46"/>
        <v>12</v>
      </c>
      <c r="I116" s="7"/>
      <c r="J116" s="7">
        <v>6</v>
      </c>
      <c r="K116" s="7">
        <v>5</v>
      </c>
      <c r="L116" s="7">
        <v>1</v>
      </c>
      <c r="M116" s="3">
        <f t="shared" si="45"/>
        <v>17</v>
      </c>
      <c r="N116" s="7">
        <v>6</v>
      </c>
      <c r="O116" s="7">
        <v>11</v>
      </c>
      <c r="P116" s="7"/>
      <c r="Q116" s="6">
        <f t="shared" si="40"/>
        <v>36.363636363636367</v>
      </c>
      <c r="R116" s="6">
        <f t="shared" si="41"/>
        <v>18.181818181818183</v>
      </c>
      <c r="S116" s="72"/>
    </row>
    <row r="117" spans="1:19">
      <c r="A117" s="76" t="s">
        <v>104</v>
      </c>
      <c r="B117" s="3">
        <f t="shared" si="42"/>
        <v>123</v>
      </c>
      <c r="C117" s="7">
        <v>1</v>
      </c>
      <c r="D117" s="3">
        <f t="shared" si="43"/>
        <v>122</v>
      </c>
      <c r="E117" s="3">
        <f t="shared" si="44"/>
        <v>119</v>
      </c>
      <c r="F117" s="7">
        <v>3</v>
      </c>
      <c r="G117" s="7"/>
      <c r="H117" s="3">
        <f t="shared" si="46"/>
        <v>33</v>
      </c>
      <c r="I117" s="7">
        <v>2</v>
      </c>
      <c r="J117" s="7">
        <v>4</v>
      </c>
      <c r="K117" s="7">
        <v>20</v>
      </c>
      <c r="L117" s="7">
        <v>7</v>
      </c>
      <c r="M117" s="3">
        <f t="shared" si="45"/>
        <v>86</v>
      </c>
      <c r="N117" s="7">
        <v>39</v>
      </c>
      <c r="O117" s="7">
        <v>12</v>
      </c>
      <c r="P117" s="7">
        <v>35</v>
      </c>
      <c r="Q117" s="6">
        <f t="shared" si="40"/>
        <v>27.049180327868854</v>
      </c>
      <c r="R117" s="6">
        <f t="shared" si="41"/>
        <v>4.918032786885246</v>
      </c>
      <c r="S117" s="72"/>
    </row>
    <row r="118" spans="1:19">
      <c r="A118" s="76" t="s">
        <v>93</v>
      </c>
      <c r="B118" s="3">
        <f t="shared" si="42"/>
        <v>52</v>
      </c>
      <c r="C118" s="7"/>
      <c r="D118" s="3">
        <f t="shared" ref="D118:D119" si="47">E118+F118</f>
        <v>52</v>
      </c>
      <c r="E118" s="3">
        <f t="shared" ref="E118:E119" si="48">G118+H118+M118</f>
        <v>52</v>
      </c>
      <c r="F118" s="7"/>
      <c r="G118" s="7"/>
      <c r="H118" s="3">
        <f t="shared" si="46"/>
        <v>52</v>
      </c>
      <c r="I118" s="7"/>
      <c r="J118" s="7">
        <v>9</v>
      </c>
      <c r="K118" s="7">
        <v>43</v>
      </c>
      <c r="L118" s="7"/>
      <c r="M118" s="3">
        <f t="shared" si="45"/>
        <v>0</v>
      </c>
      <c r="N118" s="7"/>
      <c r="O118" s="7"/>
      <c r="P118" s="7"/>
      <c r="Q118" s="6">
        <f t="shared" ref="Q118" si="49">(H118/D118)*100</f>
        <v>100</v>
      </c>
      <c r="R118" s="6">
        <f t="shared" ref="R118" si="50">((J118+I118)/D118)*100</f>
        <v>17.307692307692307</v>
      </c>
      <c r="S118" s="72"/>
    </row>
    <row r="119" spans="1:19">
      <c r="A119" s="76" t="s">
        <v>102</v>
      </c>
      <c r="B119" s="3">
        <f t="shared" si="42"/>
        <v>4</v>
      </c>
      <c r="C119" s="7"/>
      <c r="D119" s="3">
        <f t="shared" si="47"/>
        <v>4</v>
      </c>
      <c r="E119" s="3">
        <f t="shared" si="48"/>
        <v>4</v>
      </c>
      <c r="F119" s="7"/>
      <c r="G119" s="7"/>
      <c r="H119" s="3">
        <f t="shared" si="46"/>
        <v>4</v>
      </c>
      <c r="I119" s="7"/>
      <c r="J119" s="7"/>
      <c r="K119" s="7">
        <v>4</v>
      </c>
      <c r="L119" s="7"/>
      <c r="M119" s="3">
        <f t="shared" si="45"/>
        <v>0</v>
      </c>
      <c r="N119" s="7"/>
      <c r="O119" s="7"/>
      <c r="P119" s="7"/>
      <c r="Q119" s="6">
        <f t="shared" ref="Q119" si="51">(H119/D119)*100</f>
        <v>100</v>
      </c>
      <c r="R119" s="6">
        <f t="shared" ref="R119" si="52">((J119+I119)/D119)*100</f>
        <v>0</v>
      </c>
      <c r="S119" s="72"/>
    </row>
    <row r="120" spans="1:19">
      <c r="A120" s="8" t="s">
        <v>40</v>
      </c>
      <c r="B120" s="9">
        <f t="shared" si="42"/>
        <v>621</v>
      </c>
      <c r="C120" s="10">
        <f>SUM(C102:C119)</f>
        <v>5</v>
      </c>
      <c r="D120" s="9">
        <f>E120+F120</f>
        <v>616</v>
      </c>
      <c r="E120" s="9">
        <f>G120+H120+M120</f>
        <v>607</v>
      </c>
      <c r="F120" s="10">
        <f t="shared" ref="F120:I120" si="53">SUM(F102:F117)</f>
        <v>9</v>
      </c>
      <c r="G120" s="10">
        <f t="shared" si="53"/>
        <v>7</v>
      </c>
      <c r="H120" s="10">
        <f>I120+J120+K120+L120</f>
        <v>303</v>
      </c>
      <c r="I120" s="10">
        <f t="shared" si="53"/>
        <v>4</v>
      </c>
      <c r="J120" s="10">
        <f>SUM(J102:J119)</f>
        <v>41</v>
      </c>
      <c r="K120" s="10">
        <f>SUM(K102:K119)</f>
        <v>216</v>
      </c>
      <c r="L120" s="10">
        <f>SUM(L102:L119)</f>
        <v>42</v>
      </c>
      <c r="M120" s="9">
        <f>N120+O120+P120</f>
        <v>297</v>
      </c>
      <c r="N120" s="10">
        <f>SUM(N102:N119)</f>
        <v>84</v>
      </c>
      <c r="O120" s="10">
        <f>SUM(O102:O119)</f>
        <v>71</v>
      </c>
      <c r="P120" s="10">
        <f>SUM(P102:P119)</f>
        <v>142</v>
      </c>
      <c r="Q120" s="11">
        <f t="shared" si="40"/>
        <v>49.188311688311686</v>
      </c>
      <c r="R120" s="11">
        <f t="shared" si="41"/>
        <v>7.3051948051948052</v>
      </c>
      <c r="S120" s="72"/>
    </row>
    <row r="121" spans="1:19">
      <c r="A121" s="8" t="s">
        <v>41</v>
      </c>
      <c r="B121" s="81"/>
      <c r="C121" s="81"/>
      <c r="D121" s="82">
        <f>(D120/B120)*100</f>
        <v>99.194847020933977</v>
      </c>
      <c r="E121" s="82">
        <f>(E120/D120)*100</f>
        <v>98.538961038961034</v>
      </c>
      <c r="F121" s="82">
        <f>(F120/D120)*100</f>
        <v>1.4610389610389609</v>
      </c>
      <c r="G121" s="82">
        <f>(G120/D120)*100</f>
        <v>1.1363636363636365</v>
      </c>
      <c r="H121" s="82">
        <f>(H120/D120)*100</f>
        <v>49.188311688311686</v>
      </c>
      <c r="I121" s="82">
        <f>(I120/D120)*100</f>
        <v>0.64935064935064934</v>
      </c>
      <c r="J121" s="82">
        <f>(J120/D120)*100</f>
        <v>6.6558441558441555</v>
      </c>
      <c r="K121" s="82">
        <f>(K120/D120)*100</f>
        <v>35.064935064935064</v>
      </c>
      <c r="L121" s="82">
        <f>(L120/D120)*100</f>
        <v>6.8181818181818175</v>
      </c>
      <c r="M121" s="82">
        <f>(M120/D120)*100</f>
        <v>48.214285714285715</v>
      </c>
      <c r="N121" s="82">
        <f>(N120/D120)*100</f>
        <v>13.636363636363635</v>
      </c>
      <c r="O121" s="82">
        <f>(O120/D120)*100</f>
        <v>11.525974025974026</v>
      </c>
      <c r="P121" s="82">
        <f>(P120/D120)*100</f>
        <v>23.051948051948052</v>
      </c>
      <c r="Q121" s="12"/>
      <c r="R121" s="12"/>
      <c r="S121" s="72"/>
    </row>
    <row r="122" spans="1:19">
      <c r="A122" s="79"/>
      <c r="B122" s="84" t="s">
        <v>82</v>
      </c>
      <c r="C122" s="84"/>
      <c r="D122" s="84"/>
      <c r="E122" s="84"/>
      <c r="F122" s="79"/>
      <c r="G122" s="79"/>
      <c r="H122" s="79"/>
      <c r="I122" s="79"/>
      <c r="J122" s="79"/>
      <c r="K122" s="137" t="s">
        <v>54</v>
      </c>
      <c r="L122" s="137"/>
      <c r="M122" s="137"/>
      <c r="N122" s="137"/>
      <c r="O122" s="79"/>
      <c r="P122" s="79"/>
      <c r="Q122" s="79"/>
      <c r="R122" s="79"/>
      <c r="S122" s="79"/>
    </row>
    <row r="123" spans="1:19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</row>
    <row r="124" spans="1:19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</row>
    <row r="125" spans="1:19" ht="12" customHeight="1">
      <c r="A125" s="75"/>
      <c r="B125" s="139" t="s">
        <v>0</v>
      </c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</row>
    <row r="126" spans="1:19" ht="9.75" customHeight="1">
      <c r="A126" s="75"/>
      <c r="B126" s="139" t="s">
        <v>53</v>
      </c>
      <c r="C126" s="139"/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</row>
    <row r="127" spans="1:19" ht="12" customHeight="1">
      <c r="A127" s="146" t="s">
        <v>85</v>
      </c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</row>
    <row r="128" spans="1:19">
      <c r="A128" s="79"/>
      <c r="B128" s="79"/>
      <c r="C128" s="139" t="s">
        <v>49</v>
      </c>
      <c r="D128" s="139"/>
      <c r="E128" s="80"/>
      <c r="F128" s="80"/>
      <c r="G128" s="137" t="s">
        <v>57</v>
      </c>
      <c r="H128" s="139"/>
      <c r="I128" s="139"/>
      <c r="J128" s="139"/>
      <c r="K128" s="139"/>
      <c r="L128" s="139"/>
      <c r="M128" s="79"/>
      <c r="N128" s="79"/>
      <c r="O128" s="138" t="s">
        <v>75</v>
      </c>
      <c r="P128" s="137"/>
      <c r="Q128" s="137"/>
      <c r="R128" s="137"/>
      <c r="S128" s="137"/>
    </row>
    <row r="129" spans="1:19">
      <c r="A129" s="135" t="s">
        <v>3</v>
      </c>
      <c r="B129" s="135" t="s">
        <v>4</v>
      </c>
      <c r="C129" s="135" t="s">
        <v>5</v>
      </c>
      <c r="D129" s="135" t="s">
        <v>6</v>
      </c>
      <c r="E129" s="135" t="s">
        <v>7</v>
      </c>
      <c r="F129" s="141" t="s">
        <v>8</v>
      </c>
      <c r="G129" s="142" t="s">
        <v>9</v>
      </c>
      <c r="H129" s="135" t="s">
        <v>10</v>
      </c>
      <c r="I129" s="135"/>
      <c r="J129" s="135"/>
      <c r="K129" s="135"/>
      <c r="L129" s="135"/>
      <c r="M129" s="143" t="s">
        <v>11</v>
      </c>
      <c r="N129" s="144"/>
      <c r="O129" s="144"/>
      <c r="P129" s="145"/>
      <c r="Q129" s="135" t="s">
        <v>12</v>
      </c>
      <c r="R129" s="135" t="s">
        <v>13</v>
      </c>
      <c r="S129" s="136" t="s">
        <v>14</v>
      </c>
    </row>
    <row r="130" spans="1:19" ht="63">
      <c r="A130" s="135"/>
      <c r="B130" s="136"/>
      <c r="C130" s="135"/>
      <c r="D130" s="135"/>
      <c r="E130" s="135"/>
      <c r="F130" s="141"/>
      <c r="G130" s="142"/>
      <c r="H130" s="1" t="s">
        <v>15</v>
      </c>
      <c r="I130" s="1" t="s">
        <v>16</v>
      </c>
      <c r="J130" s="1" t="s">
        <v>17</v>
      </c>
      <c r="K130" s="1" t="s">
        <v>18</v>
      </c>
      <c r="L130" s="1" t="s">
        <v>19</v>
      </c>
      <c r="M130" s="1" t="s">
        <v>20</v>
      </c>
      <c r="N130" s="1" t="s">
        <v>21</v>
      </c>
      <c r="O130" s="1" t="s">
        <v>22</v>
      </c>
      <c r="P130" s="1" t="s">
        <v>23</v>
      </c>
      <c r="Q130" s="135"/>
      <c r="R130" s="136"/>
      <c r="S130" s="136"/>
    </row>
    <row r="131" spans="1:19">
      <c r="A131" s="1">
        <v>1</v>
      </c>
      <c r="B131" s="2">
        <v>2</v>
      </c>
      <c r="C131" s="1">
        <v>3</v>
      </c>
      <c r="D131" s="1">
        <v>4</v>
      </c>
      <c r="E131" s="1">
        <v>5</v>
      </c>
      <c r="F131" s="1">
        <v>6</v>
      </c>
      <c r="G131" s="1">
        <v>7</v>
      </c>
      <c r="H131" s="1">
        <v>8</v>
      </c>
      <c r="I131" s="1">
        <v>9</v>
      </c>
      <c r="J131" s="1">
        <v>10</v>
      </c>
      <c r="K131" s="1">
        <v>11</v>
      </c>
      <c r="L131" s="1">
        <v>12</v>
      </c>
      <c r="M131" s="1">
        <v>13</v>
      </c>
      <c r="N131" s="1">
        <v>14</v>
      </c>
      <c r="O131" s="1">
        <v>15</v>
      </c>
      <c r="P131" s="1">
        <v>16</v>
      </c>
      <c r="Q131" s="1">
        <v>17</v>
      </c>
      <c r="R131" s="2">
        <v>18</v>
      </c>
      <c r="S131" s="2">
        <v>19</v>
      </c>
    </row>
    <row r="132" spans="1:19">
      <c r="A132" s="78" t="s">
        <v>24</v>
      </c>
      <c r="B132" s="3">
        <f>C132+D132</f>
        <v>50</v>
      </c>
      <c r="C132" s="4"/>
      <c r="D132" s="3">
        <f t="shared" ref="D132:D147" si="54">E132+F132</f>
        <v>50</v>
      </c>
      <c r="E132" s="3">
        <f>G132+H132+M132</f>
        <v>50</v>
      </c>
      <c r="F132" s="5"/>
      <c r="G132" s="5"/>
      <c r="H132" s="3">
        <f>SUM(I132:L132)</f>
        <v>26</v>
      </c>
      <c r="I132" s="5"/>
      <c r="J132" s="5">
        <v>3</v>
      </c>
      <c r="K132" s="5">
        <v>23</v>
      </c>
      <c r="L132" s="5"/>
      <c r="M132" s="3">
        <f>SUM(N132:P132)</f>
        <v>24</v>
      </c>
      <c r="N132" s="5">
        <v>8</v>
      </c>
      <c r="O132" s="5">
        <v>9</v>
      </c>
      <c r="P132" s="5">
        <v>7</v>
      </c>
      <c r="Q132" s="6">
        <f t="shared" ref="Q132:Q149" si="55">(H132/D132)*100</f>
        <v>52</v>
      </c>
      <c r="R132" s="6">
        <f t="shared" ref="R132:R149" si="56">((J132+I132)/D132)*100</f>
        <v>6</v>
      </c>
      <c r="S132" s="72"/>
    </row>
    <row r="133" spans="1:19">
      <c r="A133" s="76" t="s">
        <v>25</v>
      </c>
      <c r="B133" s="3">
        <f t="shared" ref="B133:B149" si="57">C133+D133</f>
        <v>10</v>
      </c>
      <c r="C133" s="7"/>
      <c r="D133" s="3">
        <f t="shared" si="54"/>
        <v>10</v>
      </c>
      <c r="E133" s="3">
        <f t="shared" ref="E133:E147" si="58">G133+H133+M133</f>
        <v>10</v>
      </c>
      <c r="F133" s="7"/>
      <c r="G133" s="7"/>
      <c r="H133" s="3">
        <f t="shared" ref="H133:H148" si="59">SUM(I133:L133)</f>
        <v>3</v>
      </c>
      <c r="I133" s="7"/>
      <c r="J133" s="7">
        <v>1</v>
      </c>
      <c r="K133" s="7">
        <v>1</v>
      </c>
      <c r="L133" s="7">
        <v>1</v>
      </c>
      <c r="M133" s="3">
        <f t="shared" ref="M133:M148" si="60">SUM(N133:P133)</f>
        <v>7</v>
      </c>
      <c r="N133" s="7"/>
      <c r="O133" s="7"/>
      <c r="P133" s="7">
        <v>7</v>
      </c>
      <c r="Q133" s="6">
        <f t="shared" si="55"/>
        <v>30</v>
      </c>
      <c r="R133" s="6">
        <f t="shared" si="56"/>
        <v>10</v>
      </c>
      <c r="S133" s="72"/>
    </row>
    <row r="134" spans="1:19" ht="21.75" customHeight="1">
      <c r="A134" s="76" t="s">
        <v>26</v>
      </c>
      <c r="B134" s="3">
        <f t="shared" si="57"/>
        <v>2</v>
      </c>
      <c r="C134" s="7"/>
      <c r="D134" s="3">
        <f t="shared" si="54"/>
        <v>2</v>
      </c>
      <c r="E134" s="3">
        <f t="shared" si="58"/>
        <v>2</v>
      </c>
      <c r="F134" s="7"/>
      <c r="G134" s="7"/>
      <c r="H134" s="3">
        <f t="shared" si="59"/>
        <v>2</v>
      </c>
      <c r="I134" s="7"/>
      <c r="J134" s="7">
        <v>2</v>
      </c>
      <c r="K134" s="7"/>
      <c r="L134" s="7"/>
      <c r="M134" s="3">
        <f t="shared" si="60"/>
        <v>0</v>
      </c>
      <c r="N134" s="7"/>
      <c r="O134" s="7"/>
      <c r="P134" s="7"/>
      <c r="Q134" s="6">
        <f t="shared" si="55"/>
        <v>100</v>
      </c>
      <c r="R134" s="6">
        <f t="shared" si="56"/>
        <v>100</v>
      </c>
      <c r="S134" s="72"/>
    </row>
    <row r="135" spans="1:19">
      <c r="A135" s="76" t="s">
        <v>63</v>
      </c>
      <c r="B135" s="3">
        <f t="shared" si="57"/>
        <v>88</v>
      </c>
      <c r="C135" s="7">
        <v>1</v>
      </c>
      <c r="D135" s="3">
        <f t="shared" si="54"/>
        <v>87</v>
      </c>
      <c r="E135" s="3">
        <f t="shared" si="58"/>
        <v>87</v>
      </c>
      <c r="F135" s="7"/>
      <c r="G135" s="7">
        <v>1</v>
      </c>
      <c r="H135" s="3">
        <f t="shared" si="59"/>
        <v>50</v>
      </c>
      <c r="I135" s="7">
        <v>1</v>
      </c>
      <c r="J135" s="7">
        <v>4</v>
      </c>
      <c r="K135" s="7">
        <v>39</v>
      </c>
      <c r="L135" s="7">
        <v>6</v>
      </c>
      <c r="M135" s="3">
        <f t="shared" si="60"/>
        <v>36</v>
      </c>
      <c r="N135" s="7">
        <v>5</v>
      </c>
      <c r="O135" s="7">
        <v>9</v>
      </c>
      <c r="P135" s="7">
        <v>22</v>
      </c>
      <c r="Q135" s="6">
        <f t="shared" si="55"/>
        <v>57.47126436781609</v>
      </c>
      <c r="R135" s="6">
        <f t="shared" si="56"/>
        <v>5.7471264367816088</v>
      </c>
      <c r="S135" s="72"/>
    </row>
    <row r="136" spans="1:19">
      <c r="A136" s="76" t="s">
        <v>27</v>
      </c>
      <c r="B136" s="3">
        <f t="shared" si="57"/>
        <v>56</v>
      </c>
      <c r="C136" s="7"/>
      <c r="D136" s="3">
        <f t="shared" si="54"/>
        <v>56</v>
      </c>
      <c r="E136" s="3">
        <f t="shared" si="58"/>
        <v>56</v>
      </c>
      <c r="F136" s="7"/>
      <c r="G136" s="7"/>
      <c r="H136" s="3">
        <f t="shared" si="59"/>
        <v>51</v>
      </c>
      <c r="I136" s="7">
        <v>2</v>
      </c>
      <c r="J136" s="7">
        <v>10</v>
      </c>
      <c r="K136" s="7">
        <v>32</v>
      </c>
      <c r="L136" s="7">
        <v>7</v>
      </c>
      <c r="M136" s="3">
        <f t="shared" si="60"/>
        <v>5</v>
      </c>
      <c r="N136" s="7">
        <v>1</v>
      </c>
      <c r="O136" s="7"/>
      <c r="P136" s="7">
        <v>4</v>
      </c>
      <c r="Q136" s="6">
        <f t="shared" si="55"/>
        <v>91.071428571428569</v>
      </c>
      <c r="R136" s="6">
        <f t="shared" si="56"/>
        <v>21.428571428571427</v>
      </c>
      <c r="S136" s="72"/>
    </row>
    <row r="137" spans="1:19">
      <c r="A137" s="76" t="s">
        <v>28</v>
      </c>
      <c r="B137" s="3">
        <f t="shared" si="57"/>
        <v>12</v>
      </c>
      <c r="C137" s="7"/>
      <c r="D137" s="3">
        <f t="shared" si="54"/>
        <v>12</v>
      </c>
      <c r="E137" s="3">
        <f t="shared" si="58"/>
        <v>12</v>
      </c>
      <c r="F137" s="7"/>
      <c r="G137" s="7"/>
      <c r="H137" s="3">
        <f t="shared" si="59"/>
        <v>6</v>
      </c>
      <c r="I137" s="7"/>
      <c r="J137" s="7">
        <v>1</v>
      </c>
      <c r="K137" s="7">
        <v>3</v>
      </c>
      <c r="L137" s="7">
        <v>2</v>
      </c>
      <c r="M137" s="3">
        <f t="shared" si="60"/>
        <v>6</v>
      </c>
      <c r="N137" s="7">
        <v>2</v>
      </c>
      <c r="O137" s="7">
        <v>2</v>
      </c>
      <c r="P137" s="7">
        <v>2</v>
      </c>
      <c r="Q137" s="6">
        <f t="shared" si="55"/>
        <v>50</v>
      </c>
      <c r="R137" s="6">
        <f t="shared" si="56"/>
        <v>8.3333333333333321</v>
      </c>
      <c r="S137" s="72"/>
    </row>
    <row r="138" spans="1:19">
      <c r="A138" s="76" t="s">
        <v>59</v>
      </c>
      <c r="B138" s="3">
        <f t="shared" si="57"/>
        <v>31</v>
      </c>
      <c r="C138" s="7"/>
      <c r="D138" s="3">
        <f t="shared" si="54"/>
        <v>31</v>
      </c>
      <c r="E138" s="3">
        <f t="shared" si="58"/>
        <v>24</v>
      </c>
      <c r="F138" s="7">
        <v>7</v>
      </c>
      <c r="G138" s="7">
        <v>1</v>
      </c>
      <c r="H138" s="3">
        <f t="shared" si="59"/>
        <v>21</v>
      </c>
      <c r="I138" s="7"/>
      <c r="J138" s="7">
        <v>1</v>
      </c>
      <c r="K138" s="7">
        <v>14</v>
      </c>
      <c r="L138" s="7">
        <v>6</v>
      </c>
      <c r="M138" s="3">
        <f t="shared" si="60"/>
        <v>2</v>
      </c>
      <c r="N138" s="7">
        <v>2</v>
      </c>
      <c r="O138" s="7"/>
      <c r="P138" s="7"/>
      <c r="Q138" s="6">
        <f t="shared" si="55"/>
        <v>67.741935483870961</v>
      </c>
      <c r="R138" s="6">
        <f t="shared" si="56"/>
        <v>3.225806451612903</v>
      </c>
      <c r="S138" s="72"/>
    </row>
    <row r="139" spans="1:19" ht="22.5" customHeight="1">
      <c r="A139" s="76" t="s">
        <v>29</v>
      </c>
      <c r="B139" s="3">
        <f t="shared" si="57"/>
        <v>35</v>
      </c>
      <c r="C139" s="7"/>
      <c r="D139" s="3">
        <f t="shared" si="54"/>
        <v>35</v>
      </c>
      <c r="E139" s="3">
        <f t="shared" si="58"/>
        <v>35</v>
      </c>
      <c r="F139" s="7"/>
      <c r="G139" s="7"/>
      <c r="H139" s="3">
        <f t="shared" si="59"/>
        <v>32</v>
      </c>
      <c r="I139" s="7"/>
      <c r="J139" s="7"/>
      <c r="K139" s="7">
        <v>24</v>
      </c>
      <c r="L139" s="7">
        <v>8</v>
      </c>
      <c r="M139" s="3">
        <f t="shared" si="60"/>
        <v>3</v>
      </c>
      <c r="N139" s="7"/>
      <c r="O139" s="7"/>
      <c r="P139" s="7">
        <v>3</v>
      </c>
      <c r="Q139" s="6">
        <f>(H139/D139)*100</f>
        <v>91.428571428571431</v>
      </c>
      <c r="R139" s="6">
        <f>((J139+I139)/D139)*100</f>
        <v>0</v>
      </c>
      <c r="S139" s="72"/>
    </row>
    <row r="140" spans="1:19">
      <c r="A140" s="76" t="s">
        <v>30</v>
      </c>
      <c r="B140" s="3">
        <f t="shared" si="57"/>
        <v>48</v>
      </c>
      <c r="C140" s="7"/>
      <c r="D140" s="3">
        <f t="shared" si="54"/>
        <v>48</v>
      </c>
      <c r="E140" s="3">
        <f t="shared" si="58"/>
        <v>48</v>
      </c>
      <c r="F140" s="7"/>
      <c r="G140" s="7"/>
      <c r="H140" s="3">
        <f t="shared" si="59"/>
        <v>1</v>
      </c>
      <c r="I140" s="7"/>
      <c r="J140" s="7"/>
      <c r="K140" s="7">
        <v>1</v>
      </c>
      <c r="L140" s="7"/>
      <c r="M140" s="3">
        <f t="shared" si="60"/>
        <v>47</v>
      </c>
      <c r="N140" s="7">
        <v>11</v>
      </c>
      <c r="O140" s="7">
        <v>3</v>
      </c>
      <c r="P140" s="7">
        <v>33</v>
      </c>
      <c r="Q140" s="6">
        <f t="shared" si="55"/>
        <v>2.083333333333333</v>
      </c>
      <c r="R140" s="6">
        <f t="shared" si="56"/>
        <v>0</v>
      </c>
      <c r="S140" s="72"/>
    </row>
    <row r="141" spans="1:19">
      <c r="A141" s="76" t="s">
        <v>31</v>
      </c>
      <c r="B141" s="3">
        <f t="shared" si="57"/>
        <v>19</v>
      </c>
      <c r="C141" s="7"/>
      <c r="D141" s="3">
        <f t="shared" si="54"/>
        <v>19</v>
      </c>
      <c r="E141" s="3">
        <f t="shared" si="58"/>
        <v>19</v>
      </c>
      <c r="F141" s="7"/>
      <c r="G141" s="7">
        <v>2</v>
      </c>
      <c r="H141" s="3">
        <f t="shared" si="59"/>
        <v>1</v>
      </c>
      <c r="I141" s="7"/>
      <c r="J141" s="7"/>
      <c r="K141" s="7">
        <v>1</v>
      </c>
      <c r="L141" s="7"/>
      <c r="M141" s="3">
        <f t="shared" si="60"/>
        <v>16</v>
      </c>
      <c r="N141" s="7">
        <v>9</v>
      </c>
      <c r="O141" s="7">
        <v>5</v>
      </c>
      <c r="P141" s="7">
        <v>2</v>
      </c>
      <c r="Q141" s="6">
        <f t="shared" si="55"/>
        <v>5.2631578947368416</v>
      </c>
      <c r="R141" s="6">
        <f t="shared" si="56"/>
        <v>0</v>
      </c>
      <c r="S141" s="72"/>
    </row>
    <row r="142" spans="1:19" ht="12" customHeight="1">
      <c r="A142" s="76" t="s">
        <v>33</v>
      </c>
      <c r="B142" s="3">
        <f t="shared" si="57"/>
        <v>10</v>
      </c>
      <c r="C142" s="7"/>
      <c r="D142" s="3">
        <f t="shared" si="54"/>
        <v>10</v>
      </c>
      <c r="E142" s="3">
        <f t="shared" si="58"/>
        <v>10</v>
      </c>
      <c r="F142" s="7"/>
      <c r="G142" s="7"/>
      <c r="H142" s="3">
        <f t="shared" si="59"/>
        <v>1</v>
      </c>
      <c r="I142" s="7"/>
      <c r="J142" s="7"/>
      <c r="K142" s="7">
        <v>1</v>
      </c>
      <c r="L142" s="7"/>
      <c r="M142" s="3">
        <f t="shared" si="60"/>
        <v>9</v>
      </c>
      <c r="N142" s="7">
        <v>2</v>
      </c>
      <c r="O142" s="7">
        <v>2</v>
      </c>
      <c r="P142" s="7">
        <v>5</v>
      </c>
      <c r="Q142" s="6">
        <f t="shared" si="55"/>
        <v>10</v>
      </c>
      <c r="R142" s="6">
        <f t="shared" si="56"/>
        <v>0</v>
      </c>
      <c r="S142" s="72"/>
    </row>
    <row r="143" spans="1:19" ht="21.75" customHeight="1">
      <c r="A143" s="76" t="s">
        <v>76</v>
      </c>
      <c r="B143" s="3">
        <f t="shared" si="57"/>
        <v>21</v>
      </c>
      <c r="C143" s="7"/>
      <c r="D143" s="3">
        <f t="shared" si="54"/>
        <v>21</v>
      </c>
      <c r="E143" s="3">
        <f t="shared" si="58"/>
        <v>21</v>
      </c>
      <c r="F143" s="7"/>
      <c r="G143" s="7"/>
      <c r="H143" s="3">
        <f t="shared" si="59"/>
        <v>21</v>
      </c>
      <c r="I143" s="7"/>
      <c r="J143" s="7"/>
      <c r="K143" s="7">
        <v>13</v>
      </c>
      <c r="L143" s="7">
        <v>8</v>
      </c>
      <c r="M143" s="3">
        <f t="shared" si="60"/>
        <v>0</v>
      </c>
      <c r="N143" s="7"/>
      <c r="O143" s="7"/>
      <c r="P143" s="7"/>
      <c r="Q143" s="6">
        <f t="shared" si="55"/>
        <v>100</v>
      </c>
      <c r="R143" s="6">
        <f t="shared" si="56"/>
        <v>0</v>
      </c>
      <c r="S143" s="72"/>
    </row>
    <row r="144" spans="1:19">
      <c r="A144" s="76" t="s">
        <v>35</v>
      </c>
      <c r="B144" s="3">
        <f t="shared" si="57"/>
        <v>47</v>
      </c>
      <c r="C144" s="7">
        <v>1</v>
      </c>
      <c r="D144" s="3">
        <f t="shared" si="54"/>
        <v>46</v>
      </c>
      <c r="E144" s="3">
        <f t="shared" si="58"/>
        <v>45</v>
      </c>
      <c r="F144" s="7">
        <v>1</v>
      </c>
      <c r="G144" s="7"/>
      <c r="H144" s="3">
        <f t="shared" si="59"/>
        <v>32</v>
      </c>
      <c r="I144" s="7"/>
      <c r="J144" s="7">
        <v>5</v>
      </c>
      <c r="K144" s="7">
        <v>26</v>
      </c>
      <c r="L144" s="7">
        <v>1</v>
      </c>
      <c r="M144" s="3">
        <f t="shared" si="60"/>
        <v>13</v>
      </c>
      <c r="N144" s="7">
        <v>3</v>
      </c>
      <c r="O144" s="7">
        <v>5</v>
      </c>
      <c r="P144" s="7">
        <v>5</v>
      </c>
      <c r="Q144" s="6">
        <f t="shared" si="55"/>
        <v>69.565217391304344</v>
      </c>
      <c r="R144" s="6">
        <f t="shared" si="56"/>
        <v>10.869565217391305</v>
      </c>
      <c r="S144" s="72"/>
    </row>
    <row r="145" spans="1:19" ht="25.5" customHeight="1">
      <c r="A145" s="76" t="s">
        <v>36</v>
      </c>
      <c r="B145" s="3">
        <f t="shared" si="57"/>
        <v>18</v>
      </c>
      <c r="C145" s="7"/>
      <c r="D145" s="3">
        <f t="shared" si="54"/>
        <v>18</v>
      </c>
      <c r="E145" s="3">
        <f t="shared" si="58"/>
        <v>18</v>
      </c>
      <c r="F145" s="7"/>
      <c r="G145" s="7"/>
      <c r="H145" s="3">
        <f t="shared" si="59"/>
        <v>17</v>
      </c>
      <c r="I145" s="7"/>
      <c r="J145" s="7">
        <v>1</v>
      </c>
      <c r="K145" s="7">
        <v>7</v>
      </c>
      <c r="L145" s="7">
        <v>9</v>
      </c>
      <c r="M145" s="3">
        <f t="shared" si="60"/>
        <v>1</v>
      </c>
      <c r="N145" s="7"/>
      <c r="O145" s="7"/>
      <c r="P145" s="7">
        <v>1</v>
      </c>
      <c r="Q145" s="6">
        <f t="shared" si="55"/>
        <v>94.444444444444443</v>
      </c>
      <c r="R145" s="6">
        <f t="shared" si="56"/>
        <v>5.5555555555555554</v>
      </c>
      <c r="S145" s="72"/>
    </row>
    <row r="146" spans="1:19">
      <c r="A146" s="76" t="s">
        <v>38</v>
      </c>
      <c r="B146" s="3">
        <f t="shared" si="57"/>
        <v>40</v>
      </c>
      <c r="C146" s="7"/>
      <c r="D146" s="3">
        <f t="shared" si="54"/>
        <v>40</v>
      </c>
      <c r="E146" s="3">
        <f t="shared" si="58"/>
        <v>40</v>
      </c>
      <c r="F146" s="7"/>
      <c r="G146" s="7">
        <v>17</v>
      </c>
      <c r="H146" s="3">
        <f t="shared" si="59"/>
        <v>6</v>
      </c>
      <c r="I146" s="7"/>
      <c r="J146" s="7">
        <v>1</v>
      </c>
      <c r="K146" s="7">
        <v>5</v>
      </c>
      <c r="L146" s="7"/>
      <c r="M146" s="3">
        <f t="shared" si="60"/>
        <v>17</v>
      </c>
      <c r="N146" s="7">
        <v>7</v>
      </c>
      <c r="O146" s="7">
        <v>10</v>
      </c>
      <c r="P146" s="7"/>
      <c r="Q146" s="6">
        <f t="shared" si="55"/>
        <v>15</v>
      </c>
      <c r="R146" s="6">
        <f t="shared" si="56"/>
        <v>2.5</v>
      </c>
      <c r="S146" s="72"/>
    </row>
    <row r="147" spans="1:19">
      <c r="A147" s="76" t="s">
        <v>104</v>
      </c>
      <c r="B147" s="3">
        <f t="shared" si="57"/>
        <v>122</v>
      </c>
      <c r="C147" s="7">
        <v>1</v>
      </c>
      <c r="D147" s="3">
        <f t="shared" si="54"/>
        <v>121</v>
      </c>
      <c r="E147" s="3">
        <f t="shared" si="58"/>
        <v>119</v>
      </c>
      <c r="F147" s="7">
        <v>2</v>
      </c>
      <c r="G147" s="7"/>
      <c r="H147" s="3">
        <f t="shared" si="59"/>
        <v>104</v>
      </c>
      <c r="I147" s="7"/>
      <c r="J147" s="7">
        <v>7</v>
      </c>
      <c r="K147" s="7">
        <v>71</v>
      </c>
      <c r="L147" s="7">
        <v>26</v>
      </c>
      <c r="M147" s="3">
        <f t="shared" si="60"/>
        <v>15</v>
      </c>
      <c r="N147" s="7">
        <v>12</v>
      </c>
      <c r="O147" s="7"/>
      <c r="P147" s="7">
        <v>3</v>
      </c>
      <c r="Q147" s="6">
        <f t="shared" si="55"/>
        <v>85.950413223140501</v>
      </c>
      <c r="R147" s="6">
        <f t="shared" si="56"/>
        <v>5.785123966942149</v>
      </c>
      <c r="S147" s="72"/>
    </row>
    <row r="148" spans="1:19">
      <c r="A148" s="76" t="s">
        <v>102</v>
      </c>
      <c r="B148" s="3">
        <f t="shared" si="57"/>
        <v>6</v>
      </c>
      <c r="C148" s="7"/>
      <c r="D148" s="3">
        <f t="shared" ref="D148" si="61">E148+F148</f>
        <v>6</v>
      </c>
      <c r="E148" s="3">
        <f t="shared" ref="E148" si="62">G148+H148+M148</f>
        <v>6</v>
      </c>
      <c r="F148" s="7"/>
      <c r="G148" s="7"/>
      <c r="H148" s="3">
        <f t="shared" si="59"/>
        <v>6</v>
      </c>
      <c r="I148" s="7"/>
      <c r="J148" s="7">
        <v>3</v>
      </c>
      <c r="K148" s="7">
        <v>3</v>
      </c>
      <c r="L148" s="7"/>
      <c r="M148" s="3">
        <f t="shared" si="60"/>
        <v>0</v>
      </c>
      <c r="N148" s="7"/>
      <c r="O148" s="7"/>
      <c r="P148" s="7"/>
      <c r="Q148" s="6">
        <f t="shared" ref="Q148" si="63">(H148/D148)*100</f>
        <v>100</v>
      </c>
      <c r="R148" s="6">
        <f t="shared" ref="R148" si="64">((J148+I148)/D148)*100</f>
        <v>50</v>
      </c>
      <c r="S148" s="72"/>
    </row>
    <row r="149" spans="1:19">
      <c r="A149" s="8" t="s">
        <v>40</v>
      </c>
      <c r="B149" s="9">
        <f t="shared" si="57"/>
        <v>615</v>
      </c>
      <c r="C149" s="10">
        <f>SUM(C132:C148)</f>
        <v>3</v>
      </c>
      <c r="D149" s="10">
        <f>E149+F149</f>
        <v>612</v>
      </c>
      <c r="E149" s="10">
        <f>G149+H149+M149</f>
        <v>602</v>
      </c>
      <c r="F149" s="10">
        <f t="shared" ref="F149:I149" si="65">SUM(F132:F147)</f>
        <v>10</v>
      </c>
      <c r="G149" s="10">
        <f t="shared" si="65"/>
        <v>21</v>
      </c>
      <c r="H149" s="10">
        <f>I149+J149+K149+L149</f>
        <v>380</v>
      </c>
      <c r="I149" s="10">
        <f t="shared" si="65"/>
        <v>3</v>
      </c>
      <c r="J149" s="10">
        <f>SUM(J132:J148)</f>
        <v>39</v>
      </c>
      <c r="K149" s="10">
        <f>SUM(K132:K148)</f>
        <v>264</v>
      </c>
      <c r="L149" s="10">
        <f>SUM(L132:L148)</f>
        <v>74</v>
      </c>
      <c r="M149" s="10">
        <f>N149+O149+P149</f>
        <v>201</v>
      </c>
      <c r="N149" s="10">
        <f>SUM(N132:N148)</f>
        <v>62</v>
      </c>
      <c r="O149" s="10">
        <f>SUM(O132:O148)</f>
        <v>45</v>
      </c>
      <c r="P149" s="10">
        <f>SUM(P132:P148)</f>
        <v>94</v>
      </c>
      <c r="Q149" s="11">
        <f t="shared" si="55"/>
        <v>62.091503267973856</v>
      </c>
      <c r="R149" s="11">
        <f t="shared" si="56"/>
        <v>6.8627450980392162</v>
      </c>
      <c r="S149" s="72"/>
    </row>
    <row r="150" spans="1:19" ht="15.75" customHeight="1">
      <c r="A150" s="8" t="s">
        <v>41</v>
      </c>
      <c r="B150" s="81"/>
      <c r="C150" s="81"/>
      <c r="D150" s="82">
        <f>(D149/B149)*100</f>
        <v>99.512195121951223</v>
      </c>
      <c r="E150" s="82">
        <f>(E149/D149)*100</f>
        <v>98.366013071895424</v>
      </c>
      <c r="F150" s="82">
        <f>(F149/D149)*100</f>
        <v>1.6339869281045754</v>
      </c>
      <c r="G150" s="82">
        <f>(G149/D149)*100</f>
        <v>3.4313725490196081</v>
      </c>
      <c r="H150" s="82">
        <f>(H149/D149)*100</f>
        <v>62.091503267973856</v>
      </c>
      <c r="I150" s="82">
        <f>(I149/D149)*100</f>
        <v>0.49019607843137253</v>
      </c>
      <c r="J150" s="82">
        <f>(J149/D149)*100</f>
        <v>6.3725490196078427</v>
      </c>
      <c r="K150" s="82">
        <f>(K149/D149)*100</f>
        <v>43.137254901960787</v>
      </c>
      <c r="L150" s="82">
        <f>(L149/D149)*100</f>
        <v>12.091503267973856</v>
      </c>
      <c r="M150" s="82">
        <f>(M149/D149)*100</f>
        <v>32.843137254901961</v>
      </c>
      <c r="N150" s="82">
        <f>(N149/D149)*100</f>
        <v>10.130718954248366</v>
      </c>
      <c r="O150" s="82">
        <f>(O149/D149)*100</f>
        <v>7.3529411764705888</v>
      </c>
      <c r="P150" s="82">
        <f>(P149/D149)*100</f>
        <v>15.359477124183007</v>
      </c>
      <c r="Q150" s="12"/>
      <c r="R150" s="12"/>
      <c r="S150" s="72"/>
    </row>
    <row r="151" spans="1:19">
      <c r="A151" s="79"/>
      <c r="B151" s="149" t="s">
        <v>82</v>
      </c>
      <c r="C151" s="149"/>
      <c r="D151" s="149"/>
      <c r="E151" s="149"/>
      <c r="F151" s="149"/>
      <c r="G151" s="79"/>
      <c r="H151" s="79"/>
      <c r="I151" s="79"/>
      <c r="J151" s="79"/>
      <c r="K151" s="137" t="s">
        <v>54</v>
      </c>
      <c r="L151" s="137"/>
      <c r="M151" s="137"/>
      <c r="N151" s="137"/>
      <c r="O151" s="79"/>
      <c r="P151" s="79"/>
      <c r="Q151" s="79"/>
      <c r="R151" s="79"/>
      <c r="S151" s="79"/>
    </row>
    <row r="152" spans="1:19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</row>
    <row r="153" spans="1:19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</row>
    <row r="154" spans="1:19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</row>
    <row r="155" spans="1:19">
      <c r="A155" s="75"/>
      <c r="B155" s="139" t="s">
        <v>0</v>
      </c>
      <c r="C155" s="139"/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39"/>
    </row>
    <row r="156" spans="1:19">
      <c r="A156" s="75"/>
      <c r="B156" s="139" t="s">
        <v>53</v>
      </c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39"/>
    </row>
    <row r="157" spans="1:19" ht="15" customHeight="1">
      <c r="A157" s="146" t="s">
        <v>91</v>
      </c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</row>
    <row r="158" spans="1:19">
      <c r="A158" s="79"/>
      <c r="B158" s="79"/>
      <c r="C158" s="139" t="s">
        <v>51</v>
      </c>
      <c r="D158" s="139"/>
      <c r="E158" s="80"/>
      <c r="F158" s="80"/>
      <c r="G158" s="137" t="s">
        <v>58</v>
      </c>
      <c r="H158" s="139"/>
      <c r="I158" s="139"/>
      <c r="J158" s="139"/>
      <c r="K158" s="139"/>
      <c r="L158" s="139"/>
      <c r="M158" s="79"/>
      <c r="N158" s="79"/>
      <c r="O158" s="138" t="s">
        <v>77</v>
      </c>
      <c r="P158" s="137"/>
      <c r="Q158" s="137"/>
      <c r="R158" s="137"/>
      <c r="S158" s="137"/>
    </row>
    <row r="159" spans="1:19">
      <c r="A159" s="135" t="s">
        <v>3</v>
      </c>
      <c r="B159" s="135" t="s">
        <v>4</v>
      </c>
      <c r="C159" s="135" t="s">
        <v>5</v>
      </c>
      <c r="D159" s="135" t="s">
        <v>6</v>
      </c>
      <c r="E159" s="135" t="s">
        <v>7</v>
      </c>
      <c r="F159" s="141" t="s">
        <v>8</v>
      </c>
      <c r="G159" s="142" t="s">
        <v>9</v>
      </c>
      <c r="H159" s="135" t="s">
        <v>10</v>
      </c>
      <c r="I159" s="135"/>
      <c r="J159" s="135"/>
      <c r="K159" s="135"/>
      <c r="L159" s="135"/>
      <c r="M159" s="143" t="s">
        <v>11</v>
      </c>
      <c r="N159" s="144"/>
      <c r="O159" s="144"/>
      <c r="P159" s="145"/>
      <c r="Q159" s="135" t="s">
        <v>12</v>
      </c>
      <c r="R159" s="135" t="s">
        <v>13</v>
      </c>
      <c r="S159" s="136" t="s">
        <v>14</v>
      </c>
    </row>
    <row r="160" spans="1:19" ht="63" customHeight="1">
      <c r="A160" s="135"/>
      <c r="B160" s="136"/>
      <c r="C160" s="135"/>
      <c r="D160" s="135"/>
      <c r="E160" s="135"/>
      <c r="F160" s="141"/>
      <c r="G160" s="142"/>
      <c r="H160" s="1" t="s">
        <v>15</v>
      </c>
      <c r="I160" s="1" t="s">
        <v>16</v>
      </c>
      <c r="J160" s="1" t="s">
        <v>17</v>
      </c>
      <c r="K160" s="1" t="s">
        <v>18</v>
      </c>
      <c r="L160" s="1" t="s">
        <v>19</v>
      </c>
      <c r="M160" s="1" t="s">
        <v>20</v>
      </c>
      <c r="N160" s="1" t="s">
        <v>21</v>
      </c>
      <c r="O160" s="1" t="s">
        <v>22</v>
      </c>
      <c r="P160" s="1" t="s">
        <v>23</v>
      </c>
      <c r="Q160" s="135"/>
      <c r="R160" s="136"/>
      <c r="S160" s="136"/>
    </row>
    <row r="161" spans="1:19">
      <c r="A161" s="1">
        <v>1</v>
      </c>
      <c r="B161" s="2">
        <v>2</v>
      </c>
      <c r="C161" s="1">
        <v>3</v>
      </c>
      <c r="D161" s="1">
        <v>4</v>
      </c>
      <c r="E161" s="1">
        <v>5</v>
      </c>
      <c r="F161" s="1">
        <v>6</v>
      </c>
      <c r="G161" s="1">
        <v>7</v>
      </c>
      <c r="H161" s="1">
        <v>8</v>
      </c>
      <c r="I161" s="1">
        <v>9</v>
      </c>
      <c r="J161" s="1">
        <v>10</v>
      </c>
      <c r="K161" s="1">
        <v>11</v>
      </c>
      <c r="L161" s="1">
        <v>12</v>
      </c>
      <c r="M161" s="1">
        <v>13</v>
      </c>
      <c r="N161" s="1">
        <v>14</v>
      </c>
      <c r="O161" s="1">
        <v>15</v>
      </c>
      <c r="P161" s="1">
        <v>16</v>
      </c>
      <c r="Q161" s="1">
        <v>17</v>
      </c>
      <c r="R161" s="2">
        <v>18</v>
      </c>
      <c r="S161" s="2">
        <v>19</v>
      </c>
    </row>
    <row r="162" spans="1:19">
      <c r="A162" s="78" t="s">
        <v>24</v>
      </c>
      <c r="B162" s="3">
        <f>C162+D162</f>
        <v>72</v>
      </c>
      <c r="C162" s="4"/>
      <c r="D162" s="3">
        <f>E162+F162</f>
        <v>72</v>
      </c>
      <c r="E162" s="3">
        <f>G162+H162+M162</f>
        <v>72</v>
      </c>
      <c r="F162" s="5"/>
      <c r="G162" s="5"/>
      <c r="H162" s="3">
        <f>SUM(I162:L162)</f>
        <v>72</v>
      </c>
      <c r="I162" s="5"/>
      <c r="J162" s="5">
        <v>6</v>
      </c>
      <c r="K162" s="5">
        <v>65</v>
      </c>
      <c r="L162" s="5">
        <v>1</v>
      </c>
      <c r="M162" s="3">
        <f>N162+O162+P162</f>
        <v>0</v>
      </c>
      <c r="N162" s="5"/>
      <c r="O162" s="5"/>
      <c r="P162" s="5"/>
      <c r="Q162" s="6">
        <f t="shared" ref="Q162:Q175" si="66">(H162/D162)*100</f>
        <v>100</v>
      </c>
      <c r="R162" s="6">
        <f t="shared" ref="R162:R179" si="67">((J162+I162)/D162)*100</f>
        <v>8.3333333333333321</v>
      </c>
      <c r="S162" s="72"/>
    </row>
    <row r="163" spans="1:19">
      <c r="A163" s="76" t="s">
        <v>25</v>
      </c>
      <c r="B163" s="3">
        <f t="shared" ref="B163:B179" si="68">C163+D163</f>
        <v>15</v>
      </c>
      <c r="C163" s="7"/>
      <c r="D163" s="3">
        <f t="shared" ref="D163:D177" si="69">E163+F163</f>
        <v>15</v>
      </c>
      <c r="E163" s="3">
        <f t="shared" ref="E163:E177" si="70">G163+H163+M163</f>
        <v>15</v>
      </c>
      <c r="F163" s="7"/>
      <c r="G163" s="7"/>
      <c r="H163" s="3">
        <f t="shared" ref="H163:H178" si="71">SUM(I163:L163)</f>
        <v>15</v>
      </c>
      <c r="I163" s="7"/>
      <c r="J163" s="7">
        <v>2</v>
      </c>
      <c r="K163" s="7">
        <v>9</v>
      </c>
      <c r="L163" s="7">
        <v>4</v>
      </c>
      <c r="M163" s="3">
        <f t="shared" ref="M163:M178" si="72">SUM(N163:P163)</f>
        <v>0</v>
      </c>
      <c r="N163" s="7"/>
      <c r="O163" s="7"/>
      <c r="P163" s="7"/>
      <c r="Q163" s="6">
        <f t="shared" si="66"/>
        <v>100</v>
      </c>
      <c r="R163" s="6">
        <f t="shared" si="67"/>
        <v>13.333333333333334</v>
      </c>
      <c r="S163" s="72"/>
    </row>
    <row r="164" spans="1:19" ht="21" customHeight="1">
      <c r="A164" s="76" t="s">
        <v>26</v>
      </c>
      <c r="B164" s="3">
        <f t="shared" si="68"/>
        <v>4</v>
      </c>
      <c r="C164" s="7"/>
      <c r="D164" s="3">
        <f t="shared" si="69"/>
        <v>4</v>
      </c>
      <c r="E164" s="3">
        <f t="shared" si="70"/>
        <v>4</v>
      </c>
      <c r="F164" s="7"/>
      <c r="G164" s="7"/>
      <c r="H164" s="3">
        <f t="shared" si="71"/>
        <v>4</v>
      </c>
      <c r="I164" s="7"/>
      <c r="J164" s="7"/>
      <c r="K164" s="7">
        <v>4</v>
      </c>
      <c r="L164" s="7"/>
      <c r="M164" s="3">
        <f t="shared" si="72"/>
        <v>0</v>
      </c>
      <c r="N164" s="7"/>
      <c r="O164" s="7"/>
      <c r="P164" s="7"/>
      <c r="Q164" s="6">
        <f t="shared" si="66"/>
        <v>100</v>
      </c>
      <c r="R164" s="6">
        <f t="shared" si="67"/>
        <v>0</v>
      </c>
      <c r="S164" s="72"/>
    </row>
    <row r="165" spans="1:19">
      <c r="A165" s="76" t="s">
        <v>63</v>
      </c>
      <c r="B165" s="3">
        <f t="shared" si="68"/>
        <v>75</v>
      </c>
      <c r="C165" s="7">
        <v>1</v>
      </c>
      <c r="D165" s="3">
        <f t="shared" si="69"/>
        <v>74</v>
      </c>
      <c r="E165" s="3">
        <f t="shared" si="70"/>
        <v>74</v>
      </c>
      <c r="F165" s="7"/>
      <c r="G165" s="7">
        <v>1</v>
      </c>
      <c r="H165" s="3">
        <f t="shared" si="71"/>
        <v>72</v>
      </c>
      <c r="I165" s="7"/>
      <c r="J165" s="7">
        <v>1</v>
      </c>
      <c r="K165" s="7">
        <v>69</v>
      </c>
      <c r="L165" s="7">
        <v>2</v>
      </c>
      <c r="M165" s="3">
        <f t="shared" si="72"/>
        <v>1</v>
      </c>
      <c r="N165" s="7"/>
      <c r="O165" s="7"/>
      <c r="P165" s="7">
        <v>1</v>
      </c>
      <c r="Q165" s="6">
        <f t="shared" si="66"/>
        <v>97.297297297297305</v>
      </c>
      <c r="R165" s="6">
        <f t="shared" si="67"/>
        <v>1.3513513513513513</v>
      </c>
      <c r="S165" s="72"/>
    </row>
    <row r="166" spans="1:19">
      <c r="A166" s="76" t="s">
        <v>27</v>
      </c>
      <c r="B166" s="3">
        <f t="shared" si="68"/>
        <v>55</v>
      </c>
      <c r="C166" s="7"/>
      <c r="D166" s="3">
        <f t="shared" si="69"/>
        <v>55</v>
      </c>
      <c r="E166" s="3">
        <f t="shared" si="70"/>
        <v>55</v>
      </c>
      <c r="F166" s="7"/>
      <c r="G166" s="7"/>
      <c r="H166" s="3">
        <f t="shared" si="71"/>
        <v>55</v>
      </c>
      <c r="I166" s="7"/>
      <c r="J166" s="7">
        <v>10</v>
      </c>
      <c r="K166" s="7">
        <v>43</v>
      </c>
      <c r="L166" s="7">
        <v>2</v>
      </c>
      <c r="M166" s="3">
        <f t="shared" si="72"/>
        <v>0</v>
      </c>
      <c r="N166" s="7"/>
      <c r="O166" s="7"/>
      <c r="P166" s="7"/>
      <c r="Q166" s="6">
        <f t="shared" si="66"/>
        <v>100</v>
      </c>
      <c r="R166" s="6">
        <f t="shared" si="67"/>
        <v>18.181818181818183</v>
      </c>
      <c r="S166" s="72"/>
    </row>
    <row r="167" spans="1:19">
      <c r="A167" s="76" t="s">
        <v>28</v>
      </c>
      <c r="B167" s="3">
        <f t="shared" si="68"/>
        <v>15</v>
      </c>
      <c r="C167" s="7"/>
      <c r="D167" s="3">
        <f t="shared" si="69"/>
        <v>15</v>
      </c>
      <c r="E167" s="3">
        <f t="shared" si="70"/>
        <v>15</v>
      </c>
      <c r="F167" s="7"/>
      <c r="G167" s="7"/>
      <c r="H167" s="3">
        <f t="shared" si="71"/>
        <v>14</v>
      </c>
      <c r="I167" s="7"/>
      <c r="J167" s="7"/>
      <c r="K167" s="7">
        <v>14</v>
      </c>
      <c r="L167" s="7"/>
      <c r="M167" s="3">
        <f t="shared" si="72"/>
        <v>1</v>
      </c>
      <c r="N167" s="7">
        <v>1</v>
      </c>
      <c r="O167" s="7"/>
      <c r="P167" s="7"/>
      <c r="Q167" s="6">
        <f t="shared" si="66"/>
        <v>93.333333333333329</v>
      </c>
      <c r="R167" s="6">
        <f t="shared" si="67"/>
        <v>0</v>
      </c>
      <c r="S167" s="72"/>
    </row>
    <row r="168" spans="1:19">
      <c r="A168" s="76" t="s">
        <v>59</v>
      </c>
      <c r="B168" s="3">
        <f t="shared" si="68"/>
        <v>24</v>
      </c>
      <c r="C168" s="7"/>
      <c r="D168" s="3">
        <f t="shared" si="69"/>
        <v>24</v>
      </c>
      <c r="E168" s="3">
        <f t="shared" si="70"/>
        <v>24</v>
      </c>
      <c r="F168" s="7"/>
      <c r="G168" s="7"/>
      <c r="H168" s="3">
        <f t="shared" si="71"/>
        <v>24</v>
      </c>
      <c r="I168" s="7"/>
      <c r="J168" s="7"/>
      <c r="K168" s="7">
        <v>19</v>
      </c>
      <c r="L168" s="7">
        <v>5</v>
      </c>
      <c r="M168" s="3">
        <f t="shared" si="72"/>
        <v>0</v>
      </c>
      <c r="N168" s="7"/>
      <c r="O168" s="7"/>
      <c r="P168" s="7"/>
      <c r="Q168" s="6">
        <f t="shared" si="66"/>
        <v>100</v>
      </c>
      <c r="R168" s="6">
        <f t="shared" si="67"/>
        <v>0</v>
      </c>
      <c r="S168" s="72"/>
    </row>
    <row r="169" spans="1:19" ht="21.75" customHeight="1">
      <c r="A169" s="76" t="s">
        <v>29</v>
      </c>
      <c r="B169" s="3">
        <f t="shared" si="68"/>
        <v>0</v>
      </c>
      <c r="C169" s="7"/>
      <c r="D169" s="3">
        <f t="shared" si="69"/>
        <v>0</v>
      </c>
      <c r="E169" s="3">
        <f t="shared" si="70"/>
        <v>0</v>
      </c>
      <c r="F169" s="7"/>
      <c r="G169" s="7"/>
      <c r="H169" s="3">
        <f t="shared" si="71"/>
        <v>0</v>
      </c>
      <c r="I169" s="7"/>
      <c r="J169" s="7"/>
      <c r="K169" s="7"/>
      <c r="L169" s="7"/>
      <c r="M169" s="3">
        <f t="shared" si="72"/>
        <v>0</v>
      </c>
      <c r="N169" s="7"/>
      <c r="O169" s="7"/>
      <c r="P169" s="7"/>
      <c r="Q169" s="6" t="e">
        <f>(H169/D169)*100</f>
        <v>#DIV/0!</v>
      </c>
      <c r="R169" s="6" t="e">
        <f>((J169+I169)/D169)*100</f>
        <v>#DIV/0!</v>
      </c>
      <c r="S169" s="72"/>
    </row>
    <row r="170" spans="1:19">
      <c r="A170" s="76" t="s">
        <v>30</v>
      </c>
      <c r="B170" s="3">
        <f t="shared" si="68"/>
        <v>61</v>
      </c>
      <c r="C170" s="7"/>
      <c r="D170" s="3">
        <f t="shared" si="69"/>
        <v>61</v>
      </c>
      <c r="E170" s="3">
        <f t="shared" si="70"/>
        <v>61</v>
      </c>
      <c r="F170" s="7"/>
      <c r="G170" s="7"/>
      <c r="H170" s="3">
        <f t="shared" si="71"/>
        <v>60</v>
      </c>
      <c r="I170" s="7"/>
      <c r="J170" s="7">
        <v>1</v>
      </c>
      <c r="K170" s="7">
        <v>59</v>
      </c>
      <c r="L170" s="7"/>
      <c r="M170" s="3">
        <f t="shared" si="72"/>
        <v>1</v>
      </c>
      <c r="N170" s="7"/>
      <c r="O170" s="7"/>
      <c r="P170" s="7">
        <v>1</v>
      </c>
      <c r="Q170" s="6">
        <f t="shared" si="66"/>
        <v>98.360655737704917</v>
      </c>
      <c r="R170" s="6">
        <f t="shared" si="67"/>
        <v>1.639344262295082</v>
      </c>
      <c r="S170" s="72"/>
    </row>
    <row r="171" spans="1:19">
      <c r="A171" s="76" t="s">
        <v>31</v>
      </c>
      <c r="B171" s="3">
        <f t="shared" si="68"/>
        <v>30</v>
      </c>
      <c r="C171" s="7"/>
      <c r="D171" s="3">
        <f t="shared" si="69"/>
        <v>30</v>
      </c>
      <c r="E171" s="3">
        <f t="shared" si="70"/>
        <v>28</v>
      </c>
      <c r="F171" s="7">
        <v>2</v>
      </c>
      <c r="G171" s="7"/>
      <c r="H171" s="3">
        <f t="shared" si="71"/>
        <v>28</v>
      </c>
      <c r="I171" s="7"/>
      <c r="J171" s="7">
        <v>1</v>
      </c>
      <c r="K171" s="7">
        <v>23</v>
      </c>
      <c r="L171" s="7">
        <v>4</v>
      </c>
      <c r="M171" s="3">
        <f t="shared" si="72"/>
        <v>0</v>
      </c>
      <c r="N171" s="7"/>
      <c r="O171" s="7"/>
      <c r="P171" s="7"/>
      <c r="Q171" s="6">
        <f t="shared" si="66"/>
        <v>93.333333333333329</v>
      </c>
      <c r="R171" s="6">
        <f t="shared" si="67"/>
        <v>3.3333333333333335</v>
      </c>
      <c r="S171" s="72"/>
    </row>
    <row r="172" spans="1:19" ht="14.25" customHeight="1">
      <c r="A172" s="76" t="s">
        <v>33</v>
      </c>
      <c r="B172" s="3">
        <f t="shared" si="68"/>
        <v>15</v>
      </c>
      <c r="C172" s="7"/>
      <c r="D172" s="3">
        <f t="shared" si="69"/>
        <v>15</v>
      </c>
      <c r="E172" s="3">
        <f t="shared" si="70"/>
        <v>15</v>
      </c>
      <c r="F172" s="7"/>
      <c r="G172" s="7"/>
      <c r="H172" s="3">
        <f t="shared" si="71"/>
        <v>15</v>
      </c>
      <c r="I172" s="7"/>
      <c r="J172" s="7">
        <v>3</v>
      </c>
      <c r="K172" s="7">
        <v>7</v>
      </c>
      <c r="L172" s="7">
        <v>5</v>
      </c>
      <c r="M172" s="3">
        <f t="shared" si="72"/>
        <v>0</v>
      </c>
      <c r="N172" s="7"/>
      <c r="O172" s="7"/>
      <c r="P172" s="7"/>
      <c r="Q172" s="6">
        <f t="shared" si="66"/>
        <v>100</v>
      </c>
      <c r="R172" s="6">
        <f t="shared" si="67"/>
        <v>20</v>
      </c>
      <c r="S172" s="72"/>
    </row>
    <row r="173" spans="1:19" ht="24" customHeight="1">
      <c r="A173" s="76" t="s">
        <v>72</v>
      </c>
      <c r="B173" s="3">
        <f t="shared" si="68"/>
        <v>23</v>
      </c>
      <c r="C173" s="7"/>
      <c r="D173" s="3">
        <f t="shared" si="69"/>
        <v>23</v>
      </c>
      <c r="E173" s="3">
        <f t="shared" si="70"/>
        <v>23</v>
      </c>
      <c r="F173" s="7"/>
      <c r="G173" s="7"/>
      <c r="H173" s="3">
        <f t="shared" si="71"/>
        <v>23</v>
      </c>
      <c r="I173" s="7"/>
      <c r="J173" s="7">
        <v>4</v>
      </c>
      <c r="K173" s="7">
        <v>17</v>
      </c>
      <c r="L173" s="7">
        <v>2</v>
      </c>
      <c r="M173" s="3">
        <f t="shared" si="72"/>
        <v>0</v>
      </c>
      <c r="N173" s="7"/>
      <c r="O173" s="7"/>
      <c r="P173" s="7"/>
      <c r="Q173" s="6">
        <f t="shared" si="66"/>
        <v>100</v>
      </c>
      <c r="R173" s="6">
        <f t="shared" si="67"/>
        <v>17.391304347826086</v>
      </c>
      <c r="S173" s="72"/>
    </row>
    <row r="174" spans="1:19">
      <c r="A174" s="76" t="s">
        <v>35</v>
      </c>
      <c r="B174" s="3">
        <f t="shared" si="68"/>
        <v>40</v>
      </c>
      <c r="C174" s="7"/>
      <c r="D174" s="3">
        <f t="shared" si="69"/>
        <v>40</v>
      </c>
      <c r="E174" s="3">
        <f t="shared" si="70"/>
        <v>40</v>
      </c>
      <c r="F174" s="7"/>
      <c r="G174" s="7"/>
      <c r="H174" s="3">
        <f t="shared" si="71"/>
        <v>40</v>
      </c>
      <c r="I174" s="7">
        <v>1</v>
      </c>
      <c r="J174" s="7">
        <v>6</v>
      </c>
      <c r="K174" s="7">
        <v>33</v>
      </c>
      <c r="L174" s="7"/>
      <c r="M174" s="3">
        <f t="shared" si="72"/>
        <v>0</v>
      </c>
      <c r="N174" s="7"/>
      <c r="O174" s="7"/>
      <c r="P174" s="7"/>
      <c r="Q174" s="6">
        <f t="shared" si="66"/>
        <v>100</v>
      </c>
      <c r="R174" s="6">
        <f t="shared" si="67"/>
        <v>17.5</v>
      </c>
      <c r="S174" s="72"/>
    </row>
    <row r="175" spans="1:19" ht="22.5">
      <c r="A175" s="76" t="s">
        <v>66</v>
      </c>
      <c r="B175" s="3">
        <f t="shared" si="68"/>
        <v>0</v>
      </c>
      <c r="C175" s="7"/>
      <c r="D175" s="3">
        <f t="shared" si="69"/>
        <v>0</v>
      </c>
      <c r="E175" s="3">
        <f t="shared" si="70"/>
        <v>0</v>
      </c>
      <c r="F175" s="7"/>
      <c r="G175" s="7"/>
      <c r="H175" s="3">
        <f t="shared" si="71"/>
        <v>0</v>
      </c>
      <c r="I175" s="7"/>
      <c r="J175" s="7"/>
      <c r="K175" s="7"/>
      <c r="L175" s="7"/>
      <c r="M175" s="3">
        <f t="shared" si="72"/>
        <v>0</v>
      </c>
      <c r="N175" s="7"/>
      <c r="O175" s="7"/>
      <c r="P175" s="7"/>
      <c r="Q175" s="6" t="e">
        <f t="shared" si="66"/>
        <v>#DIV/0!</v>
      </c>
      <c r="R175" s="6" t="e">
        <f t="shared" si="67"/>
        <v>#DIV/0!</v>
      </c>
      <c r="S175" s="72"/>
    </row>
    <row r="176" spans="1:19">
      <c r="A176" s="76" t="s">
        <v>38</v>
      </c>
      <c r="B176" s="3">
        <f t="shared" si="68"/>
        <v>60</v>
      </c>
      <c r="C176" s="7">
        <v>2</v>
      </c>
      <c r="D176" s="3">
        <f t="shared" si="69"/>
        <v>58</v>
      </c>
      <c r="E176" s="3">
        <f t="shared" si="70"/>
        <v>58</v>
      </c>
      <c r="F176" s="7"/>
      <c r="G176" s="7"/>
      <c r="H176" s="3">
        <f t="shared" si="71"/>
        <v>57</v>
      </c>
      <c r="I176" s="7">
        <v>2</v>
      </c>
      <c r="J176" s="7">
        <v>7</v>
      </c>
      <c r="K176" s="7">
        <v>21</v>
      </c>
      <c r="L176" s="7">
        <v>27</v>
      </c>
      <c r="M176" s="3">
        <f t="shared" si="72"/>
        <v>1</v>
      </c>
      <c r="N176" s="7">
        <v>1</v>
      </c>
      <c r="O176" s="7"/>
      <c r="P176" s="7"/>
      <c r="Q176" s="6">
        <f>(H176/D176)*100</f>
        <v>98.275862068965509</v>
      </c>
      <c r="R176" s="6">
        <f t="shared" si="67"/>
        <v>15.517241379310345</v>
      </c>
      <c r="S176" s="72"/>
    </row>
    <row r="177" spans="1:19">
      <c r="A177" s="76" t="s">
        <v>104</v>
      </c>
      <c r="B177" s="3">
        <f t="shared" si="68"/>
        <v>71</v>
      </c>
      <c r="C177" s="7"/>
      <c r="D177" s="3">
        <f t="shared" si="69"/>
        <v>71</v>
      </c>
      <c r="E177" s="3">
        <f t="shared" si="70"/>
        <v>71</v>
      </c>
      <c r="F177" s="7"/>
      <c r="G177" s="7"/>
      <c r="H177" s="3">
        <f t="shared" si="71"/>
        <v>69</v>
      </c>
      <c r="I177" s="7">
        <v>15</v>
      </c>
      <c r="J177" s="7">
        <v>22</v>
      </c>
      <c r="K177" s="7">
        <v>27</v>
      </c>
      <c r="L177" s="7">
        <v>5</v>
      </c>
      <c r="M177" s="3">
        <f t="shared" si="72"/>
        <v>2</v>
      </c>
      <c r="N177" s="7"/>
      <c r="O177" s="7"/>
      <c r="P177" s="7">
        <v>2</v>
      </c>
      <c r="Q177" s="6">
        <f t="shared" ref="Q177:Q179" si="73">(H177/D177)*100</f>
        <v>97.183098591549296</v>
      </c>
      <c r="R177" s="6">
        <f t="shared" si="67"/>
        <v>52.112676056338024</v>
      </c>
      <c r="S177" s="72"/>
    </row>
    <row r="178" spans="1:19">
      <c r="A178" s="76" t="s">
        <v>102</v>
      </c>
      <c r="B178" s="3">
        <f t="shared" si="68"/>
        <v>6</v>
      </c>
      <c r="C178" s="7"/>
      <c r="D178" s="3">
        <f t="shared" ref="D178" si="74">E178+F178</f>
        <v>6</v>
      </c>
      <c r="E178" s="3">
        <f t="shared" ref="E178" si="75">G178+H178+M178</f>
        <v>6</v>
      </c>
      <c r="F178" s="7"/>
      <c r="G178" s="7"/>
      <c r="H178" s="3">
        <f t="shared" si="71"/>
        <v>6</v>
      </c>
      <c r="I178" s="7"/>
      <c r="J178" s="7">
        <v>3</v>
      </c>
      <c r="K178" s="7">
        <v>3</v>
      </c>
      <c r="L178" s="7"/>
      <c r="M178" s="3">
        <f t="shared" si="72"/>
        <v>0</v>
      </c>
      <c r="N178" s="7"/>
      <c r="O178" s="7"/>
      <c r="P178" s="7"/>
      <c r="Q178" s="6">
        <f t="shared" ref="Q178" si="76">(H178/D178)*100</f>
        <v>100</v>
      </c>
      <c r="R178" s="6">
        <f t="shared" ref="R178" si="77">((J178+I178)/D178)*100</f>
        <v>50</v>
      </c>
      <c r="S178" s="72"/>
    </row>
    <row r="179" spans="1:19">
      <c r="A179" s="8" t="s">
        <v>40</v>
      </c>
      <c r="B179" s="9">
        <f t="shared" si="68"/>
        <v>566</v>
      </c>
      <c r="C179" s="10">
        <f t="shared" ref="C179:O179" si="78">SUM(C162:C177)</f>
        <v>3</v>
      </c>
      <c r="D179" s="10">
        <f>E179+F179</f>
        <v>563</v>
      </c>
      <c r="E179" s="10">
        <f>G179+H179+M179</f>
        <v>561</v>
      </c>
      <c r="F179" s="10">
        <f t="shared" si="78"/>
        <v>2</v>
      </c>
      <c r="G179" s="10">
        <f t="shared" si="78"/>
        <v>1</v>
      </c>
      <c r="H179" s="10">
        <f>I179+J179+K179+L179</f>
        <v>554</v>
      </c>
      <c r="I179" s="10">
        <f>SUM(I162:I178)</f>
        <v>18</v>
      </c>
      <c r="J179" s="10">
        <f>SUM(J162:J178)</f>
        <v>66</v>
      </c>
      <c r="K179" s="10">
        <f>SUM(K162:K178)</f>
        <v>413</v>
      </c>
      <c r="L179" s="10">
        <f>SUM(L162:L178)</f>
        <v>57</v>
      </c>
      <c r="M179" s="10">
        <f>N179+O179+P179</f>
        <v>6</v>
      </c>
      <c r="N179" s="10">
        <f t="shared" si="78"/>
        <v>2</v>
      </c>
      <c r="O179" s="10">
        <f t="shared" si="78"/>
        <v>0</v>
      </c>
      <c r="P179" s="10">
        <f>SUM(P162:P178)</f>
        <v>4</v>
      </c>
      <c r="Q179" s="11">
        <f t="shared" si="73"/>
        <v>98.40142095914743</v>
      </c>
      <c r="R179" s="11">
        <f t="shared" si="67"/>
        <v>14.92007104795737</v>
      </c>
      <c r="S179" s="72"/>
    </row>
    <row r="180" spans="1:19">
      <c r="A180" s="8" t="s">
        <v>41</v>
      </c>
      <c r="B180" s="81"/>
      <c r="C180" s="81"/>
      <c r="D180" s="82">
        <f>(D179/B179)*100</f>
        <v>99.46996466431095</v>
      </c>
      <c r="E180" s="82">
        <f>(E179/D179)*100</f>
        <v>99.644760213143869</v>
      </c>
      <c r="F180" s="82">
        <f>(F179/D179)*100</f>
        <v>0.35523978685612789</v>
      </c>
      <c r="G180" s="82">
        <f>(G179/D179)*100</f>
        <v>0.17761989342806395</v>
      </c>
      <c r="H180" s="82">
        <f>(H179/D179)*100</f>
        <v>98.40142095914743</v>
      </c>
      <c r="I180" s="82">
        <f>(I179/D179)*100</f>
        <v>3.197158081705151</v>
      </c>
      <c r="J180" s="82">
        <f>(J179/D179)*100</f>
        <v>11.72291296625222</v>
      </c>
      <c r="K180" s="82">
        <f>(K179/D179)*100</f>
        <v>73.357015985790412</v>
      </c>
      <c r="L180" s="82">
        <f>(L179/D179)*100</f>
        <v>10.124333925399645</v>
      </c>
      <c r="M180" s="82">
        <f>(M179/D179)*100</f>
        <v>1.0657193605683837</v>
      </c>
      <c r="N180" s="82">
        <f>(N179/D179)*100</f>
        <v>0.35523978685612789</v>
      </c>
      <c r="O180" s="82">
        <f>(O179/D179)*100</f>
        <v>0</v>
      </c>
      <c r="P180" s="82">
        <f>(P179/D179)*100</f>
        <v>0.71047957371225579</v>
      </c>
      <c r="Q180" s="12"/>
      <c r="R180" s="12"/>
      <c r="S180" s="72"/>
    </row>
    <row r="181" spans="1:19">
      <c r="A181" s="79"/>
      <c r="B181" s="149" t="s">
        <v>82</v>
      </c>
      <c r="C181" s="149"/>
      <c r="D181" s="149"/>
      <c r="E181" s="149"/>
      <c r="F181" s="149"/>
      <c r="G181" s="79"/>
      <c r="H181" s="79"/>
      <c r="I181" s="79"/>
      <c r="J181" s="79"/>
      <c r="K181" s="137" t="s">
        <v>54</v>
      </c>
      <c r="L181" s="137"/>
      <c r="M181" s="137"/>
      <c r="N181" s="137"/>
      <c r="O181" s="79"/>
      <c r="P181" s="79"/>
      <c r="Q181" s="79"/>
      <c r="R181" s="79"/>
      <c r="S181" s="79"/>
    </row>
    <row r="184" spans="1:19">
      <c r="A184" s="75"/>
      <c r="B184" s="139" t="s">
        <v>0</v>
      </c>
      <c r="C184" s="139"/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</row>
    <row r="185" spans="1:19">
      <c r="A185" s="75"/>
      <c r="B185" s="139" t="s">
        <v>53</v>
      </c>
      <c r="C185" s="139"/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  <c r="P185" s="139"/>
      <c r="Q185" s="139"/>
      <c r="R185" s="139"/>
      <c r="S185" s="139"/>
    </row>
    <row r="186" spans="1:19" ht="15" customHeight="1">
      <c r="A186" s="146" t="s">
        <v>92</v>
      </c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  <c r="S186" s="146"/>
    </row>
    <row r="187" spans="1:19">
      <c r="A187" s="79"/>
      <c r="B187" s="79"/>
      <c r="C187" s="139" t="s">
        <v>62</v>
      </c>
      <c r="D187" s="139"/>
      <c r="E187" s="80"/>
      <c r="F187" s="80"/>
      <c r="G187" s="137" t="s">
        <v>58</v>
      </c>
      <c r="H187" s="139"/>
      <c r="I187" s="139"/>
      <c r="J187" s="139"/>
      <c r="K187" s="139"/>
      <c r="L187" s="139"/>
      <c r="M187" s="79"/>
      <c r="N187" s="79"/>
      <c r="O187" s="138" t="s">
        <v>77</v>
      </c>
      <c r="P187" s="137"/>
      <c r="Q187" s="137"/>
      <c r="R187" s="137"/>
      <c r="S187" s="137"/>
    </row>
    <row r="188" spans="1:19">
      <c r="A188" s="135" t="s">
        <v>3</v>
      </c>
      <c r="B188" s="135" t="s">
        <v>4</v>
      </c>
      <c r="C188" s="135" t="s">
        <v>5</v>
      </c>
      <c r="D188" s="135" t="s">
        <v>6</v>
      </c>
      <c r="E188" s="135" t="s">
        <v>7</v>
      </c>
      <c r="F188" s="141" t="s">
        <v>8</v>
      </c>
      <c r="G188" s="147" t="s">
        <v>9</v>
      </c>
      <c r="H188" s="135" t="s">
        <v>10</v>
      </c>
      <c r="I188" s="135"/>
      <c r="J188" s="135"/>
      <c r="K188" s="135"/>
      <c r="L188" s="135"/>
      <c r="M188" s="143" t="s">
        <v>11</v>
      </c>
      <c r="N188" s="144"/>
      <c r="O188" s="144"/>
      <c r="P188" s="145"/>
      <c r="Q188" s="135" t="s">
        <v>12</v>
      </c>
      <c r="R188" s="135" t="s">
        <v>13</v>
      </c>
      <c r="S188" s="136" t="s">
        <v>14</v>
      </c>
    </row>
    <row r="189" spans="1:19" ht="66" customHeight="1">
      <c r="A189" s="135"/>
      <c r="B189" s="136"/>
      <c r="C189" s="135"/>
      <c r="D189" s="135"/>
      <c r="E189" s="135"/>
      <c r="F189" s="141"/>
      <c r="G189" s="148"/>
      <c r="H189" s="1" t="s">
        <v>15</v>
      </c>
      <c r="I189" s="1" t="s">
        <v>16</v>
      </c>
      <c r="J189" s="1" t="s">
        <v>17</v>
      </c>
      <c r="K189" s="1" t="s">
        <v>18</v>
      </c>
      <c r="L189" s="1" t="s">
        <v>19</v>
      </c>
      <c r="M189" s="1" t="s">
        <v>20</v>
      </c>
      <c r="N189" s="1" t="s">
        <v>21</v>
      </c>
      <c r="O189" s="1" t="s">
        <v>22</v>
      </c>
      <c r="P189" s="1" t="s">
        <v>23</v>
      </c>
      <c r="Q189" s="135"/>
      <c r="R189" s="136"/>
      <c r="S189" s="136"/>
    </row>
    <row r="190" spans="1:19">
      <c r="A190" s="1">
        <v>1</v>
      </c>
      <c r="B190" s="2">
        <v>2</v>
      </c>
      <c r="C190" s="1">
        <v>3</v>
      </c>
      <c r="D190" s="1">
        <v>4</v>
      </c>
      <c r="E190" s="1">
        <v>5</v>
      </c>
      <c r="F190" s="1">
        <v>6</v>
      </c>
      <c r="G190" s="1">
        <v>7</v>
      </c>
      <c r="H190" s="1">
        <v>8</v>
      </c>
      <c r="I190" s="1">
        <v>9</v>
      </c>
      <c r="J190" s="1">
        <v>10</v>
      </c>
      <c r="K190" s="1">
        <v>11</v>
      </c>
      <c r="L190" s="1">
        <v>12</v>
      </c>
      <c r="M190" s="1">
        <v>13</v>
      </c>
      <c r="N190" s="1">
        <v>14</v>
      </c>
      <c r="O190" s="1">
        <v>15</v>
      </c>
      <c r="P190" s="1">
        <v>16</v>
      </c>
      <c r="Q190" s="1">
        <v>17</v>
      </c>
      <c r="R190" s="2">
        <v>18</v>
      </c>
      <c r="S190" s="2">
        <v>19</v>
      </c>
    </row>
    <row r="191" spans="1:19">
      <c r="A191" s="78" t="s">
        <v>24</v>
      </c>
      <c r="B191" s="3">
        <f>C191+D191</f>
        <v>60</v>
      </c>
      <c r="C191" s="4"/>
      <c r="D191" s="3">
        <f>E191+F191</f>
        <v>60</v>
      </c>
      <c r="E191" s="3">
        <f>G191+H191+M191</f>
        <v>60</v>
      </c>
      <c r="F191" s="5"/>
      <c r="G191" s="5"/>
      <c r="H191" s="3">
        <f>SUM(I191:L191)</f>
        <v>60</v>
      </c>
      <c r="I191" s="5"/>
      <c r="J191" s="5">
        <v>4</v>
      </c>
      <c r="K191" s="5">
        <v>56</v>
      </c>
      <c r="L191" s="5"/>
      <c r="M191" s="3">
        <f>N191+O191+P191</f>
        <v>0</v>
      </c>
      <c r="N191" s="5"/>
      <c r="O191" s="5"/>
      <c r="P191" s="5"/>
      <c r="Q191" s="6">
        <f t="shared" ref="Q191:Q197" si="79">(H191/D191)*100</f>
        <v>100</v>
      </c>
      <c r="R191" s="6">
        <f t="shared" ref="R191:R197" si="80">((J191+I191)/D191)*100</f>
        <v>6.666666666666667</v>
      </c>
      <c r="S191" s="72"/>
    </row>
    <row r="192" spans="1:19">
      <c r="A192" s="76" t="s">
        <v>25</v>
      </c>
      <c r="B192" s="3">
        <f t="shared" ref="B192:B207" si="81">C192+D192</f>
        <v>0</v>
      </c>
      <c r="C192" s="7"/>
      <c r="D192" s="3">
        <f t="shared" ref="D192:D206" si="82">E192+F192</f>
        <v>0</v>
      </c>
      <c r="E192" s="3">
        <f t="shared" ref="E192:E206" si="83">G192+H192+M192</f>
        <v>0</v>
      </c>
      <c r="F192" s="7"/>
      <c r="G192" s="7"/>
      <c r="H192" s="3">
        <f t="shared" ref="H192:H206" si="84">SUM(I192:L192)</f>
        <v>0</v>
      </c>
      <c r="I192" s="7"/>
      <c r="J192" s="7"/>
      <c r="K192" s="7"/>
      <c r="L192" s="7"/>
      <c r="M192" s="3">
        <f t="shared" ref="M192:M206" si="85">SUM(N192:P192)</f>
        <v>0</v>
      </c>
      <c r="N192" s="7"/>
      <c r="O192" s="7"/>
      <c r="P192" s="7"/>
      <c r="Q192" s="6" t="e">
        <f t="shared" si="79"/>
        <v>#DIV/0!</v>
      </c>
      <c r="R192" s="6" t="e">
        <f t="shared" si="80"/>
        <v>#DIV/0!</v>
      </c>
      <c r="S192" s="72"/>
    </row>
    <row r="193" spans="1:19" ht="22.5" customHeight="1">
      <c r="A193" s="76" t="s">
        <v>26</v>
      </c>
      <c r="B193" s="3">
        <f t="shared" si="81"/>
        <v>7</v>
      </c>
      <c r="C193" s="7"/>
      <c r="D193" s="3">
        <f t="shared" si="82"/>
        <v>7</v>
      </c>
      <c r="E193" s="3">
        <f t="shared" si="83"/>
        <v>7</v>
      </c>
      <c r="F193" s="7"/>
      <c r="G193" s="7"/>
      <c r="H193" s="3">
        <f t="shared" si="84"/>
        <v>6</v>
      </c>
      <c r="I193" s="7">
        <v>1</v>
      </c>
      <c r="J193" s="7">
        <v>1</v>
      </c>
      <c r="K193" s="7">
        <v>4</v>
      </c>
      <c r="L193" s="7"/>
      <c r="M193" s="3">
        <f t="shared" si="85"/>
        <v>1</v>
      </c>
      <c r="N193" s="7"/>
      <c r="O193" s="7">
        <v>1</v>
      </c>
      <c r="P193" s="7"/>
      <c r="Q193" s="6">
        <f t="shared" si="79"/>
        <v>85.714285714285708</v>
      </c>
      <c r="R193" s="6">
        <f t="shared" si="80"/>
        <v>28.571428571428569</v>
      </c>
      <c r="S193" s="72"/>
    </row>
    <row r="194" spans="1:19">
      <c r="A194" s="76" t="s">
        <v>63</v>
      </c>
      <c r="B194" s="3">
        <f t="shared" si="81"/>
        <v>118</v>
      </c>
      <c r="C194" s="7">
        <v>1</v>
      </c>
      <c r="D194" s="3">
        <f t="shared" si="82"/>
        <v>117</v>
      </c>
      <c r="E194" s="3">
        <f t="shared" si="83"/>
        <v>117</v>
      </c>
      <c r="F194" s="7"/>
      <c r="G194" s="7">
        <v>1</v>
      </c>
      <c r="H194" s="3">
        <f t="shared" si="84"/>
        <v>114</v>
      </c>
      <c r="I194" s="7">
        <v>1</v>
      </c>
      <c r="J194" s="7">
        <v>5</v>
      </c>
      <c r="K194" s="7">
        <v>102</v>
      </c>
      <c r="L194" s="7">
        <v>6</v>
      </c>
      <c r="M194" s="3">
        <f t="shared" si="85"/>
        <v>2</v>
      </c>
      <c r="N194" s="7"/>
      <c r="O194" s="7"/>
      <c r="P194" s="7">
        <v>2</v>
      </c>
      <c r="Q194" s="6">
        <f t="shared" si="79"/>
        <v>97.435897435897431</v>
      </c>
      <c r="R194" s="6">
        <f t="shared" si="80"/>
        <v>5.1282051282051277</v>
      </c>
      <c r="S194" s="72"/>
    </row>
    <row r="195" spans="1:19">
      <c r="A195" s="76" t="s">
        <v>27</v>
      </c>
      <c r="B195" s="3">
        <f t="shared" si="81"/>
        <v>39</v>
      </c>
      <c r="C195" s="7"/>
      <c r="D195" s="3">
        <f t="shared" si="82"/>
        <v>39</v>
      </c>
      <c r="E195" s="3">
        <f t="shared" si="83"/>
        <v>39</v>
      </c>
      <c r="F195" s="7"/>
      <c r="G195" s="7"/>
      <c r="H195" s="3">
        <f t="shared" si="84"/>
        <v>39</v>
      </c>
      <c r="I195" s="7">
        <v>3</v>
      </c>
      <c r="J195" s="7">
        <v>7</v>
      </c>
      <c r="K195" s="7">
        <v>29</v>
      </c>
      <c r="L195" s="7"/>
      <c r="M195" s="3">
        <f t="shared" si="85"/>
        <v>0</v>
      </c>
      <c r="N195" s="7"/>
      <c r="O195" s="7"/>
      <c r="P195" s="7"/>
      <c r="Q195" s="6">
        <f t="shared" si="79"/>
        <v>100</v>
      </c>
      <c r="R195" s="6">
        <f t="shared" si="80"/>
        <v>25.641025641025639</v>
      </c>
      <c r="S195" s="72"/>
    </row>
    <row r="196" spans="1:19">
      <c r="A196" s="76" t="s">
        <v>28</v>
      </c>
      <c r="B196" s="3">
        <f t="shared" si="81"/>
        <v>15</v>
      </c>
      <c r="C196" s="7"/>
      <c r="D196" s="3">
        <f t="shared" si="82"/>
        <v>15</v>
      </c>
      <c r="E196" s="3">
        <f t="shared" si="83"/>
        <v>15</v>
      </c>
      <c r="F196" s="7"/>
      <c r="G196" s="7"/>
      <c r="H196" s="3">
        <f t="shared" si="84"/>
        <v>14</v>
      </c>
      <c r="I196" s="7"/>
      <c r="J196" s="7">
        <v>1</v>
      </c>
      <c r="K196" s="7">
        <v>10</v>
      </c>
      <c r="L196" s="7">
        <v>3</v>
      </c>
      <c r="M196" s="3">
        <f t="shared" si="85"/>
        <v>1</v>
      </c>
      <c r="N196" s="7">
        <v>1</v>
      </c>
      <c r="O196" s="7"/>
      <c r="P196" s="7"/>
      <c r="Q196" s="6">
        <f t="shared" si="79"/>
        <v>93.333333333333329</v>
      </c>
      <c r="R196" s="6">
        <f t="shared" si="80"/>
        <v>6.666666666666667</v>
      </c>
      <c r="S196" s="72"/>
    </row>
    <row r="197" spans="1:19">
      <c r="A197" s="76" t="s">
        <v>59</v>
      </c>
      <c r="B197" s="3">
        <f t="shared" si="81"/>
        <v>58</v>
      </c>
      <c r="C197" s="7"/>
      <c r="D197" s="3">
        <f t="shared" si="82"/>
        <v>58</v>
      </c>
      <c r="E197" s="3">
        <f t="shared" si="83"/>
        <v>58</v>
      </c>
      <c r="F197" s="7"/>
      <c r="G197" s="7"/>
      <c r="H197" s="3">
        <f t="shared" si="84"/>
        <v>58</v>
      </c>
      <c r="I197" s="7">
        <v>4</v>
      </c>
      <c r="J197" s="7">
        <v>14</v>
      </c>
      <c r="K197" s="7">
        <v>37</v>
      </c>
      <c r="L197" s="7">
        <v>3</v>
      </c>
      <c r="M197" s="3">
        <f t="shared" si="85"/>
        <v>0</v>
      </c>
      <c r="N197" s="7"/>
      <c r="O197" s="7"/>
      <c r="P197" s="7"/>
      <c r="Q197" s="6">
        <f t="shared" si="79"/>
        <v>100</v>
      </c>
      <c r="R197" s="6">
        <f t="shared" si="80"/>
        <v>31.03448275862069</v>
      </c>
      <c r="S197" s="72"/>
    </row>
    <row r="198" spans="1:19" ht="22.5">
      <c r="A198" s="76" t="s">
        <v>29</v>
      </c>
      <c r="B198" s="3">
        <f t="shared" si="81"/>
        <v>36</v>
      </c>
      <c r="C198" s="7"/>
      <c r="D198" s="3">
        <f t="shared" si="82"/>
        <v>36</v>
      </c>
      <c r="E198" s="3">
        <f t="shared" si="83"/>
        <v>36</v>
      </c>
      <c r="F198" s="7"/>
      <c r="G198" s="7"/>
      <c r="H198" s="3">
        <f t="shared" si="84"/>
        <v>33</v>
      </c>
      <c r="I198" s="7">
        <v>1</v>
      </c>
      <c r="J198" s="7">
        <v>2</v>
      </c>
      <c r="K198" s="7">
        <v>12</v>
      </c>
      <c r="L198" s="7">
        <v>18</v>
      </c>
      <c r="M198" s="3">
        <f t="shared" si="85"/>
        <v>3</v>
      </c>
      <c r="N198" s="7">
        <v>3</v>
      </c>
      <c r="O198" s="7"/>
      <c r="P198" s="7"/>
      <c r="Q198" s="6">
        <f>(H198/D198)*100</f>
        <v>91.666666666666657</v>
      </c>
      <c r="R198" s="6">
        <f>((J198+I198)/D198)*100</f>
        <v>8.3333333333333321</v>
      </c>
      <c r="S198" s="72"/>
    </row>
    <row r="199" spans="1:19">
      <c r="A199" s="76" t="s">
        <v>30</v>
      </c>
      <c r="B199" s="3">
        <f t="shared" si="81"/>
        <v>43</v>
      </c>
      <c r="C199" s="7"/>
      <c r="D199" s="3">
        <f t="shared" si="82"/>
        <v>43</v>
      </c>
      <c r="E199" s="3">
        <f t="shared" si="83"/>
        <v>43</v>
      </c>
      <c r="F199" s="7"/>
      <c r="G199" s="7"/>
      <c r="H199" s="3">
        <f t="shared" si="84"/>
        <v>43</v>
      </c>
      <c r="I199" s="7"/>
      <c r="J199" s="7">
        <v>12</v>
      </c>
      <c r="K199" s="7">
        <v>31</v>
      </c>
      <c r="L199" s="7"/>
      <c r="M199" s="3">
        <f t="shared" si="85"/>
        <v>0</v>
      </c>
      <c r="N199" s="7"/>
      <c r="O199" s="7"/>
      <c r="P199" s="7"/>
      <c r="Q199" s="6">
        <f t="shared" ref="Q199:Q204" si="86">(H199/D199)*100</f>
        <v>100</v>
      </c>
      <c r="R199" s="6">
        <f t="shared" ref="R199:R207" si="87">((J199+I199)/D199)*100</f>
        <v>27.906976744186046</v>
      </c>
      <c r="S199" s="72"/>
    </row>
    <row r="200" spans="1:19">
      <c r="A200" s="76" t="s">
        <v>31</v>
      </c>
      <c r="B200" s="3">
        <f t="shared" si="81"/>
        <v>32</v>
      </c>
      <c r="C200" s="7"/>
      <c r="D200" s="3">
        <f t="shared" si="82"/>
        <v>32</v>
      </c>
      <c r="E200" s="3">
        <f t="shared" si="83"/>
        <v>32</v>
      </c>
      <c r="F200" s="7"/>
      <c r="G200" s="7"/>
      <c r="H200" s="3">
        <f t="shared" si="84"/>
        <v>31</v>
      </c>
      <c r="I200" s="7">
        <v>5</v>
      </c>
      <c r="J200" s="7">
        <v>8</v>
      </c>
      <c r="K200" s="7">
        <v>18</v>
      </c>
      <c r="L200" s="7"/>
      <c r="M200" s="3">
        <f t="shared" si="85"/>
        <v>1</v>
      </c>
      <c r="N200" s="7"/>
      <c r="O200" s="7"/>
      <c r="P200" s="7">
        <v>1</v>
      </c>
      <c r="Q200" s="6">
        <f t="shared" si="86"/>
        <v>96.875</v>
      </c>
      <c r="R200" s="6">
        <f t="shared" si="87"/>
        <v>40.625</v>
      </c>
      <c r="S200" s="72"/>
    </row>
    <row r="201" spans="1:19" ht="15" customHeight="1">
      <c r="A201" s="76" t="s">
        <v>33</v>
      </c>
      <c r="B201" s="3">
        <f t="shared" si="81"/>
        <v>28</v>
      </c>
      <c r="C201" s="7"/>
      <c r="D201" s="3">
        <f t="shared" si="82"/>
        <v>28</v>
      </c>
      <c r="E201" s="3">
        <f t="shared" si="83"/>
        <v>28</v>
      </c>
      <c r="F201" s="7"/>
      <c r="G201" s="7"/>
      <c r="H201" s="3">
        <f t="shared" si="84"/>
        <v>28</v>
      </c>
      <c r="I201" s="7">
        <v>3</v>
      </c>
      <c r="J201" s="7">
        <v>4</v>
      </c>
      <c r="K201" s="7">
        <v>21</v>
      </c>
      <c r="L201" s="7"/>
      <c r="M201" s="3">
        <f t="shared" si="85"/>
        <v>0</v>
      </c>
      <c r="N201" s="7"/>
      <c r="O201" s="7"/>
      <c r="P201" s="7"/>
      <c r="Q201" s="6">
        <f t="shared" si="86"/>
        <v>100</v>
      </c>
      <c r="R201" s="6">
        <f t="shared" si="87"/>
        <v>25</v>
      </c>
      <c r="S201" s="72"/>
    </row>
    <row r="202" spans="1:19" ht="21.75" customHeight="1">
      <c r="A202" s="76" t="s">
        <v>76</v>
      </c>
      <c r="B202" s="3">
        <f t="shared" si="81"/>
        <v>0</v>
      </c>
      <c r="C202" s="7"/>
      <c r="D202" s="3">
        <f t="shared" si="82"/>
        <v>0</v>
      </c>
      <c r="E202" s="3">
        <f t="shared" si="83"/>
        <v>0</v>
      </c>
      <c r="F202" s="7"/>
      <c r="G202" s="7"/>
      <c r="H202" s="3">
        <f t="shared" si="84"/>
        <v>0</v>
      </c>
      <c r="I202" s="7"/>
      <c r="J202" s="7"/>
      <c r="K202" s="7"/>
      <c r="L202" s="7"/>
      <c r="M202" s="3">
        <f t="shared" si="85"/>
        <v>0</v>
      </c>
      <c r="N202" s="7"/>
      <c r="O202" s="7"/>
      <c r="P202" s="7"/>
      <c r="Q202" s="6" t="e">
        <f t="shared" si="86"/>
        <v>#DIV/0!</v>
      </c>
      <c r="R202" s="6" t="e">
        <f t="shared" si="87"/>
        <v>#DIV/0!</v>
      </c>
      <c r="S202" s="72"/>
    </row>
    <row r="203" spans="1:19">
      <c r="A203" s="76" t="s">
        <v>35</v>
      </c>
      <c r="B203" s="3">
        <f t="shared" si="81"/>
        <v>50</v>
      </c>
      <c r="C203" s="7"/>
      <c r="D203" s="3">
        <f t="shared" si="82"/>
        <v>50</v>
      </c>
      <c r="E203" s="3">
        <f t="shared" si="83"/>
        <v>50</v>
      </c>
      <c r="F203" s="7"/>
      <c r="G203" s="7"/>
      <c r="H203" s="3">
        <f t="shared" si="84"/>
        <v>49</v>
      </c>
      <c r="I203" s="7">
        <v>1</v>
      </c>
      <c r="J203" s="7">
        <v>5</v>
      </c>
      <c r="K203" s="7">
        <v>39</v>
      </c>
      <c r="L203" s="7">
        <v>4</v>
      </c>
      <c r="M203" s="3">
        <f t="shared" si="85"/>
        <v>1</v>
      </c>
      <c r="N203" s="7">
        <v>1</v>
      </c>
      <c r="O203" s="7"/>
      <c r="P203" s="7"/>
      <c r="Q203" s="6">
        <f t="shared" si="86"/>
        <v>98</v>
      </c>
      <c r="R203" s="6">
        <f t="shared" si="87"/>
        <v>12</v>
      </c>
      <c r="S203" s="72"/>
    </row>
    <row r="204" spans="1:19" ht="22.5">
      <c r="A204" s="76" t="s">
        <v>65</v>
      </c>
      <c r="B204" s="3">
        <f t="shared" si="81"/>
        <v>28</v>
      </c>
      <c r="C204" s="7"/>
      <c r="D204" s="3">
        <f t="shared" si="82"/>
        <v>28</v>
      </c>
      <c r="E204" s="3">
        <f t="shared" si="83"/>
        <v>28</v>
      </c>
      <c r="F204" s="7"/>
      <c r="G204" s="7"/>
      <c r="H204" s="3">
        <f t="shared" si="84"/>
        <v>27</v>
      </c>
      <c r="I204" s="7"/>
      <c r="J204" s="7">
        <v>2</v>
      </c>
      <c r="K204" s="7">
        <v>25</v>
      </c>
      <c r="L204" s="7"/>
      <c r="M204" s="3">
        <f t="shared" si="85"/>
        <v>1</v>
      </c>
      <c r="N204" s="7">
        <v>1</v>
      </c>
      <c r="O204" s="7"/>
      <c r="P204" s="7"/>
      <c r="Q204" s="6">
        <f t="shared" si="86"/>
        <v>96.428571428571431</v>
      </c>
      <c r="R204" s="6">
        <f t="shared" si="87"/>
        <v>7.1428571428571423</v>
      </c>
      <c r="S204" s="72"/>
    </row>
    <row r="205" spans="1:19">
      <c r="A205" s="76" t="s">
        <v>38</v>
      </c>
      <c r="B205" s="3">
        <f t="shared" si="81"/>
        <v>68</v>
      </c>
      <c r="C205" s="7"/>
      <c r="D205" s="3">
        <f t="shared" si="82"/>
        <v>68</v>
      </c>
      <c r="E205" s="3">
        <f t="shared" si="83"/>
        <v>68</v>
      </c>
      <c r="F205" s="7"/>
      <c r="G205" s="7"/>
      <c r="H205" s="3">
        <f t="shared" si="84"/>
        <v>67</v>
      </c>
      <c r="I205" s="7">
        <v>2</v>
      </c>
      <c r="J205" s="7">
        <v>8</v>
      </c>
      <c r="K205" s="7">
        <v>37</v>
      </c>
      <c r="L205" s="7">
        <v>20</v>
      </c>
      <c r="M205" s="3">
        <f t="shared" si="85"/>
        <v>1</v>
      </c>
      <c r="N205" s="7">
        <v>1</v>
      </c>
      <c r="O205" s="7"/>
      <c r="P205" s="7"/>
      <c r="Q205" s="6">
        <f>(H205/D205)*100</f>
        <v>98.529411764705884</v>
      </c>
      <c r="R205" s="6">
        <f t="shared" si="87"/>
        <v>14.705882352941178</v>
      </c>
      <c r="S205" s="72"/>
    </row>
    <row r="206" spans="1:19">
      <c r="A206" s="76" t="s">
        <v>104</v>
      </c>
      <c r="B206" s="3">
        <f t="shared" si="81"/>
        <v>146</v>
      </c>
      <c r="C206" s="7"/>
      <c r="D206" s="3">
        <f t="shared" si="82"/>
        <v>146</v>
      </c>
      <c r="E206" s="3">
        <f t="shared" si="83"/>
        <v>146</v>
      </c>
      <c r="F206" s="7"/>
      <c r="G206" s="7"/>
      <c r="H206" s="3">
        <f t="shared" si="84"/>
        <v>141</v>
      </c>
      <c r="I206" s="7">
        <v>13</v>
      </c>
      <c r="J206" s="7">
        <v>62</v>
      </c>
      <c r="K206" s="7">
        <v>58</v>
      </c>
      <c r="L206" s="7">
        <v>8</v>
      </c>
      <c r="M206" s="3">
        <f t="shared" si="85"/>
        <v>5</v>
      </c>
      <c r="N206" s="7">
        <v>3</v>
      </c>
      <c r="O206" s="7"/>
      <c r="P206" s="7">
        <v>2</v>
      </c>
      <c r="Q206" s="6">
        <f t="shared" ref="Q206:Q207" si="88">(H206/D206)*100</f>
        <v>96.575342465753423</v>
      </c>
      <c r="R206" s="6">
        <f t="shared" si="87"/>
        <v>51.369863013698634</v>
      </c>
      <c r="S206" s="72"/>
    </row>
    <row r="207" spans="1:19">
      <c r="A207" s="8" t="s">
        <v>40</v>
      </c>
      <c r="B207" s="9">
        <f t="shared" si="81"/>
        <v>728</v>
      </c>
      <c r="C207" s="10">
        <f t="shared" ref="C207:O207" si="89">SUM(C191:C206)</f>
        <v>1</v>
      </c>
      <c r="D207" s="10">
        <f>E207+F207</f>
        <v>727</v>
      </c>
      <c r="E207" s="10">
        <f>G207+H207+M207</f>
        <v>727</v>
      </c>
      <c r="F207" s="10">
        <f t="shared" si="89"/>
        <v>0</v>
      </c>
      <c r="G207" s="10">
        <f t="shared" si="89"/>
        <v>1</v>
      </c>
      <c r="H207" s="10">
        <f>I207+J207+K207+L207</f>
        <v>710</v>
      </c>
      <c r="I207" s="10">
        <f>SUM(I191:I206)</f>
        <v>34</v>
      </c>
      <c r="J207" s="10">
        <f>SUM(J191:J206)</f>
        <v>135</v>
      </c>
      <c r="K207" s="10">
        <f>SUM(K191:K206)</f>
        <v>479</v>
      </c>
      <c r="L207" s="10">
        <f>SUM(L191:L206)</f>
        <v>62</v>
      </c>
      <c r="M207" s="10">
        <f>N207+O207+P207</f>
        <v>16</v>
      </c>
      <c r="N207" s="10">
        <f>SUM(N191:N206)</f>
        <v>10</v>
      </c>
      <c r="O207" s="10">
        <f t="shared" si="89"/>
        <v>1</v>
      </c>
      <c r="P207" s="10">
        <f>SUM(P191:P206)</f>
        <v>5</v>
      </c>
      <c r="Q207" s="11">
        <f t="shared" si="88"/>
        <v>97.661623108665751</v>
      </c>
      <c r="R207" s="11">
        <f t="shared" si="87"/>
        <v>23.246217331499309</v>
      </c>
      <c r="S207" s="72"/>
    </row>
    <row r="208" spans="1:19" ht="15" customHeight="1">
      <c r="A208" s="8" t="s">
        <v>41</v>
      </c>
      <c r="B208" s="81"/>
      <c r="C208" s="81"/>
      <c r="D208" s="82">
        <f>(D207/B207)*100</f>
        <v>99.862637362637358</v>
      </c>
      <c r="E208" s="82">
        <f>(E207/D207)*100</f>
        <v>100</v>
      </c>
      <c r="F208" s="82">
        <f>(F207/D207)*100</f>
        <v>0</v>
      </c>
      <c r="G208" s="82">
        <f>(G207/D207)*100</f>
        <v>0.13755158184319119</v>
      </c>
      <c r="H208" s="82">
        <f>(H207/D207)*100</f>
        <v>97.661623108665751</v>
      </c>
      <c r="I208" s="82">
        <f>(I207/D207)*100</f>
        <v>4.6767537826685013</v>
      </c>
      <c r="J208" s="82">
        <f>(J207/D207)*100</f>
        <v>18.569463548830811</v>
      </c>
      <c r="K208" s="82">
        <f>(K207/D207)*100</f>
        <v>65.887207702888588</v>
      </c>
      <c r="L208" s="82">
        <f>(L207/D207)*100</f>
        <v>8.5281980742778547</v>
      </c>
      <c r="M208" s="82">
        <f>(M207/D207)*100</f>
        <v>2.200825309491059</v>
      </c>
      <c r="N208" s="82">
        <f>(N207/D207)*100</f>
        <v>1.3755158184319118</v>
      </c>
      <c r="O208" s="82">
        <f>(O207/D207)*100</f>
        <v>0.13755158184319119</v>
      </c>
      <c r="P208" s="82">
        <f>(P207/D207)*100</f>
        <v>0.68775790921595592</v>
      </c>
      <c r="Q208" s="12"/>
      <c r="R208" s="12"/>
      <c r="S208" s="72"/>
    </row>
    <row r="209" spans="1:19">
      <c r="A209" s="79"/>
      <c r="B209" s="84" t="s">
        <v>82</v>
      </c>
      <c r="C209" s="84"/>
      <c r="D209" s="84"/>
      <c r="E209" s="84"/>
      <c r="F209" s="79"/>
      <c r="G209" s="79"/>
      <c r="H209" s="79"/>
      <c r="I209" s="79"/>
      <c r="J209" s="79"/>
      <c r="K209" s="137" t="s">
        <v>54</v>
      </c>
      <c r="L209" s="137"/>
      <c r="M209" s="137"/>
      <c r="N209" s="137"/>
      <c r="O209" s="79"/>
      <c r="P209" s="79"/>
      <c r="Q209" s="79"/>
      <c r="R209" s="79"/>
      <c r="S209" s="79"/>
    </row>
    <row r="212" spans="1:19">
      <c r="A212" s="139" t="s">
        <v>0</v>
      </c>
      <c r="B212" s="139"/>
      <c r="C212" s="139"/>
      <c r="D212" s="139"/>
      <c r="E212" s="139"/>
      <c r="F212" s="139"/>
      <c r="G212" s="139"/>
      <c r="H212" s="139"/>
      <c r="I212" s="139"/>
      <c r="J212" s="139"/>
      <c r="K212" s="139"/>
      <c r="L212" s="139"/>
      <c r="M212" s="139"/>
      <c r="N212" s="139"/>
      <c r="O212" s="139"/>
      <c r="P212" s="139"/>
      <c r="Q212" s="139"/>
      <c r="R212" s="139"/>
      <c r="S212" s="139"/>
    </row>
    <row r="213" spans="1:19">
      <c r="A213" s="139" t="s">
        <v>53</v>
      </c>
      <c r="B213" s="139"/>
      <c r="C213" s="139"/>
      <c r="D213" s="139"/>
      <c r="E213" s="139"/>
      <c r="F213" s="139"/>
      <c r="G213" s="139"/>
      <c r="H213" s="139"/>
      <c r="I213" s="139"/>
      <c r="J213" s="139"/>
      <c r="K213" s="139"/>
      <c r="L213" s="139"/>
      <c r="M213" s="139"/>
      <c r="N213" s="139"/>
      <c r="O213" s="139"/>
      <c r="P213" s="139"/>
      <c r="Q213" s="139"/>
      <c r="R213" s="139"/>
      <c r="S213" s="139"/>
    </row>
    <row r="214" spans="1:19" ht="15" customHeight="1">
      <c r="A214" s="146" t="s">
        <v>81</v>
      </c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  <c r="R214" s="146"/>
      <c r="S214" s="146"/>
    </row>
    <row r="215" spans="1:19">
      <c r="A215" s="79"/>
      <c r="B215" s="80"/>
      <c r="C215" s="80"/>
      <c r="D215" s="80"/>
      <c r="E215" s="80"/>
      <c r="F215" s="137" t="s">
        <v>56</v>
      </c>
      <c r="G215" s="137"/>
      <c r="H215" s="137"/>
      <c r="I215" s="137"/>
      <c r="J215" s="137"/>
      <c r="K215" s="137"/>
      <c r="L215" s="137"/>
      <c r="M215" s="79"/>
      <c r="N215" s="79"/>
      <c r="O215" s="79"/>
      <c r="P215" s="79"/>
      <c r="Q215" s="79"/>
      <c r="R215" s="79"/>
      <c r="S215" s="79"/>
    </row>
    <row r="216" spans="1:19">
      <c r="A216" s="79"/>
      <c r="B216" s="137"/>
      <c r="C216" s="137"/>
      <c r="D216" s="137"/>
      <c r="E216" s="139" t="s">
        <v>52</v>
      </c>
      <c r="F216" s="139"/>
      <c r="G216" s="139"/>
      <c r="H216" s="139"/>
      <c r="I216" s="139"/>
      <c r="J216" s="139"/>
      <c r="K216" s="139"/>
      <c r="L216" s="139"/>
      <c r="M216" s="139"/>
      <c r="N216" s="139" t="s">
        <v>78</v>
      </c>
      <c r="O216" s="137"/>
      <c r="P216" s="137"/>
      <c r="Q216" s="137"/>
      <c r="R216" s="137"/>
      <c r="S216" s="79"/>
    </row>
    <row r="217" spans="1:19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</row>
    <row r="218" spans="1:19">
      <c r="A218" s="135" t="s">
        <v>3</v>
      </c>
      <c r="B218" s="135" t="s">
        <v>4</v>
      </c>
      <c r="C218" s="135" t="s">
        <v>5</v>
      </c>
      <c r="D218" s="135" t="s">
        <v>6</v>
      </c>
      <c r="E218" s="135" t="s">
        <v>7</v>
      </c>
      <c r="F218" s="141" t="s">
        <v>8</v>
      </c>
      <c r="G218" s="141" t="s">
        <v>9</v>
      </c>
      <c r="H218" s="135" t="s">
        <v>10</v>
      </c>
      <c r="I218" s="135"/>
      <c r="J218" s="135"/>
      <c r="K218" s="135"/>
      <c r="L218" s="135"/>
      <c r="M218" s="143" t="s">
        <v>11</v>
      </c>
      <c r="N218" s="144"/>
      <c r="O218" s="144"/>
      <c r="P218" s="145"/>
      <c r="Q218" s="135" t="s">
        <v>12</v>
      </c>
      <c r="R218" s="135" t="s">
        <v>13</v>
      </c>
      <c r="S218" s="136" t="s">
        <v>14</v>
      </c>
    </row>
    <row r="219" spans="1:19" ht="63">
      <c r="A219" s="135"/>
      <c r="B219" s="136"/>
      <c r="C219" s="135"/>
      <c r="D219" s="135"/>
      <c r="E219" s="135"/>
      <c r="F219" s="141"/>
      <c r="G219" s="141"/>
      <c r="H219" s="1" t="s">
        <v>15</v>
      </c>
      <c r="I219" s="1" t="s">
        <v>16</v>
      </c>
      <c r="J219" s="1" t="s">
        <v>17</v>
      </c>
      <c r="K219" s="1" t="s">
        <v>18</v>
      </c>
      <c r="L219" s="1" t="s">
        <v>19</v>
      </c>
      <c r="M219" s="1" t="s">
        <v>20</v>
      </c>
      <c r="N219" s="1" t="s">
        <v>21</v>
      </c>
      <c r="O219" s="1" t="s">
        <v>22</v>
      </c>
      <c r="P219" s="1" t="s">
        <v>23</v>
      </c>
      <c r="Q219" s="135"/>
      <c r="R219" s="136"/>
      <c r="S219" s="136"/>
    </row>
    <row r="220" spans="1:19">
      <c r="A220" s="1">
        <v>1</v>
      </c>
      <c r="B220" s="2">
        <v>2</v>
      </c>
      <c r="C220" s="1">
        <v>3</v>
      </c>
      <c r="D220" s="1">
        <v>4</v>
      </c>
      <c r="E220" s="1">
        <v>5</v>
      </c>
      <c r="F220" s="1">
        <v>6</v>
      </c>
      <c r="G220" s="1">
        <v>7</v>
      </c>
      <c r="H220" s="1">
        <v>8</v>
      </c>
      <c r="I220" s="1">
        <v>9</v>
      </c>
      <c r="J220" s="1">
        <v>10</v>
      </c>
      <c r="K220" s="1">
        <v>11</v>
      </c>
      <c r="L220" s="1">
        <v>12</v>
      </c>
      <c r="M220" s="1">
        <v>13</v>
      </c>
      <c r="N220" s="1">
        <v>14</v>
      </c>
      <c r="O220" s="1">
        <v>15</v>
      </c>
      <c r="P220" s="1">
        <v>16</v>
      </c>
      <c r="Q220" s="1">
        <v>17</v>
      </c>
      <c r="R220" s="2">
        <v>18</v>
      </c>
      <c r="S220" s="2">
        <v>19</v>
      </c>
    </row>
    <row r="221" spans="1:19">
      <c r="A221" s="78" t="s">
        <v>44</v>
      </c>
      <c r="B221" s="3">
        <f>C221+D221</f>
        <v>573</v>
      </c>
      <c r="C221" s="7"/>
      <c r="D221" s="3">
        <f t="shared" ref="D221:D226" si="90">E221+F221</f>
        <v>573</v>
      </c>
      <c r="E221" s="3">
        <f t="shared" ref="E221:E226" si="91">G221+H221+M221</f>
        <v>563</v>
      </c>
      <c r="F221" s="7">
        <v>10</v>
      </c>
      <c r="G221" s="7">
        <v>57</v>
      </c>
      <c r="H221" s="3">
        <f t="shared" ref="H221:H226" si="92">SUM(I221:L221)</f>
        <v>346</v>
      </c>
      <c r="I221" s="7"/>
      <c r="J221" s="7">
        <v>42</v>
      </c>
      <c r="K221" s="7">
        <v>275</v>
      </c>
      <c r="L221" s="7">
        <v>29</v>
      </c>
      <c r="M221" s="3">
        <f>N221+O221+P221</f>
        <v>160</v>
      </c>
      <c r="N221" s="7">
        <v>76</v>
      </c>
      <c r="O221" s="7">
        <v>31</v>
      </c>
      <c r="P221" s="7">
        <v>53</v>
      </c>
      <c r="Q221" s="6">
        <f t="shared" ref="Q221:Q227" si="93">(H221/D221)*100</f>
        <v>60.383944153577659</v>
      </c>
      <c r="R221" s="6">
        <f t="shared" ref="R221:R227" si="94">((J221+I221)/D221)*100</f>
        <v>7.3298429319371721</v>
      </c>
      <c r="S221" s="72"/>
    </row>
    <row r="222" spans="1:19">
      <c r="A222" s="76" t="s">
        <v>47</v>
      </c>
      <c r="B222" s="3">
        <f t="shared" ref="B222:B227" si="95">C222+D222</f>
        <v>672</v>
      </c>
      <c r="C222" s="7">
        <v>3</v>
      </c>
      <c r="D222" s="3">
        <f t="shared" si="90"/>
        <v>669</v>
      </c>
      <c r="E222" s="3">
        <f t="shared" si="91"/>
        <v>662</v>
      </c>
      <c r="F222" s="7">
        <v>7</v>
      </c>
      <c r="G222" s="7">
        <v>34</v>
      </c>
      <c r="H222" s="3">
        <f t="shared" si="92"/>
        <v>353</v>
      </c>
      <c r="I222" s="7">
        <v>10</v>
      </c>
      <c r="J222" s="7">
        <v>56</v>
      </c>
      <c r="K222" s="7">
        <v>221</v>
      </c>
      <c r="L222" s="7">
        <v>66</v>
      </c>
      <c r="M222" s="3">
        <f t="shared" ref="M222:M226" si="96">SUM(N222:P222)</f>
        <v>275</v>
      </c>
      <c r="N222" s="7">
        <v>84</v>
      </c>
      <c r="O222" s="7">
        <v>72</v>
      </c>
      <c r="P222" s="7">
        <v>119</v>
      </c>
      <c r="Q222" s="6">
        <f t="shared" si="93"/>
        <v>52.765321375186844</v>
      </c>
      <c r="R222" s="6">
        <f t="shared" si="94"/>
        <v>9.8654708520179373</v>
      </c>
      <c r="S222" s="73"/>
    </row>
    <row r="223" spans="1:19">
      <c r="A223" s="76" t="s">
        <v>48</v>
      </c>
      <c r="B223" s="3">
        <f t="shared" si="95"/>
        <v>621</v>
      </c>
      <c r="C223" s="7">
        <v>5</v>
      </c>
      <c r="D223" s="3">
        <f t="shared" si="90"/>
        <v>616</v>
      </c>
      <c r="E223" s="3">
        <f t="shared" si="91"/>
        <v>607</v>
      </c>
      <c r="F223" s="7">
        <v>9</v>
      </c>
      <c r="G223" s="7">
        <v>7</v>
      </c>
      <c r="H223" s="3">
        <f t="shared" si="92"/>
        <v>303</v>
      </c>
      <c r="I223" s="7">
        <v>4</v>
      </c>
      <c r="J223" s="7">
        <v>41</v>
      </c>
      <c r="K223" s="7">
        <v>216</v>
      </c>
      <c r="L223" s="7">
        <v>42</v>
      </c>
      <c r="M223" s="3">
        <f t="shared" si="96"/>
        <v>297</v>
      </c>
      <c r="N223" s="7">
        <v>84</v>
      </c>
      <c r="O223" s="7">
        <v>71</v>
      </c>
      <c r="P223" s="7">
        <v>142</v>
      </c>
      <c r="Q223" s="6">
        <f t="shared" si="93"/>
        <v>49.188311688311686</v>
      </c>
      <c r="R223" s="6">
        <f t="shared" si="94"/>
        <v>7.3051948051948052</v>
      </c>
      <c r="S223" s="72"/>
    </row>
    <row r="224" spans="1:19">
      <c r="A224" s="76" t="s">
        <v>49</v>
      </c>
      <c r="B224" s="3">
        <f t="shared" si="95"/>
        <v>615</v>
      </c>
      <c r="C224" s="7">
        <v>3</v>
      </c>
      <c r="D224" s="3">
        <f t="shared" si="90"/>
        <v>612</v>
      </c>
      <c r="E224" s="3">
        <f t="shared" si="91"/>
        <v>602</v>
      </c>
      <c r="F224" s="7">
        <v>10</v>
      </c>
      <c r="G224" s="7">
        <v>21</v>
      </c>
      <c r="H224" s="3">
        <f t="shared" si="92"/>
        <v>380</v>
      </c>
      <c r="I224" s="7">
        <v>3</v>
      </c>
      <c r="J224" s="7">
        <v>39</v>
      </c>
      <c r="K224" s="7">
        <v>264</v>
      </c>
      <c r="L224" s="7">
        <v>74</v>
      </c>
      <c r="M224" s="3">
        <f t="shared" si="96"/>
        <v>201</v>
      </c>
      <c r="N224" s="7">
        <v>62</v>
      </c>
      <c r="O224" s="7">
        <v>45</v>
      </c>
      <c r="P224" s="7">
        <v>94</v>
      </c>
      <c r="Q224" s="6">
        <f t="shared" si="93"/>
        <v>62.091503267973856</v>
      </c>
      <c r="R224" s="6">
        <f t="shared" si="94"/>
        <v>6.8627450980392162</v>
      </c>
      <c r="S224" s="72"/>
    </row>
    <row r="225" spans="1:19">
      <c r="A225" s="76" t="s">
        <v>51</v>
      </c>
      <c r="B225" s="3">
        <f t="shared" si="95"/>
        <v>566</v>
      </c>
      <c r="C225" s="7">
        <v>3</v>
      </c>
      <c r="D225" s="3">
        <f t="shared" si="90"/>
        <v>563</v>
      </c>
      <c r="E225" s="3">
        <f t="shared" si="91"/>
        <v>561</v>
      </c>
      <c r="F225" s="7">
        <v>2</v>
      </c>
      <c r="G225" s="7">
        <v>1</v>
      </c>
      <c r="H225" s="3">
        <f t="shared" si="92"/>
        <v>554</v>
      </c>
      <c r="I225" s="7">
        <v>18</v>
      </c>
      <c r="J225" s="7">
        <v>66</v>
      </c>
      <c r="K225" s="7">
        <v>413</v>
      </c>
      <c r="L225" s="7">
        <v>57</v>
      </c>
      <c r="M225" s="3">
        <f t="shared" si="96"/>
        <v>6</v>
      </c>
      <c r="N225" s="7">
        <v>2</v>
      </c>
      <c r="O225" s="7"/>
      <c r="P225" s="7">
        <v>4</v>
      </c>
      <c r="Q225" s="6">
        <f t="shared" si="93"/>
        <v>98.40142095914743</v>
      </c>
      <c r="R225" s="6">
        <f t="shared" si="94"/>
        <v>14.92007104795737</v>
      </c>
      <c r="S225" s="83"/>
    </row>
    <row r="226" spans="1:19">
      <c r="A226" s="76" t="s">
        <v>62</v>
      </c>
      <c r="B226" s="3">
        <f t="shared" si="95"/>
        <v>728</v>
      </c>
      <c r="C226" s="7">
        <v>1</v>
      </c>
      <c r="D226" s="3">
        <f t="shared" si="90"/>
        <v>727</v>
      </c>
      <c r="E226" s="3">
        <f t="shared" si="91"/>
        <v>727</v>
      </c>
      <c r="F226" s="7"/>
      <c r="G226" s="7">
        <v>1</v>
      </c>
      <c r="H226" s="3">
        <f t="shared" si="92"/>
        <v>710</v>
      </c>
      <c r="I226" s="7">
        <v>34</v>
      </c>
      <c r="J226" s="7">
        <v>135</v>
      </c>
      <c r="K226" s="7">
        <v>479</v>
      </c>
      <c r="L226" s="7">
        <v>62</v>
      </c>
      <c r="M226" s="3">
        <f t="shared" si="96"/>
        <v>16</v>
      </c>
      <c r="N226" s="7">
        <v>10</v>
      </c>
      <c r="O226" s="7">
        <v>1</v>
      </c>
      <c r="P226" s="7">
        <v>5</v>
      </c>
      <c r="Q226" s="6">
        <f t="shared" si="93"/>
        <v>97.661623108665751</v>
      </c>
      <c r="R226" s="6">
        <f t="shared" si="94"/>
        <v>23.246217331499309</v>
      </c>
      <c r="S226" s="83"/>
    </row>
    <row r="227" spans="1:19">
      <c r="A227" s="8" t="s">
        <v>40</v>
      </c>
      <c r="B227" s="9">
        <f t="shared" si="95"/>
        <v>3775</v>
      </c>
      <c r="C227" s="10">
        <f>SUM(C221:C226)</f>
        <v>15</v>
      </c>
      <c r="D227" s="10">
        <f>E227+F227</f>
        <v>3760</v>
      </c>
      <c r="E227" s="10">
        <f>G227+H227+M227</f>
        <v>3722</v>
      </c>
      <c r="F227" s="10">
        <f>SUM(F221:F226)</f>
        <v>38</v>
      </c>
      <c r="G227" s="10">
        <f>SUM(G221:G226)</f>
        <v>121</v>
      </c>
      <c r="H227" s="10">
        <f>I227+J227+K227+L227</f>
        <v>2646</v>
      </c>
      <c r="I227" s="10">
        <f>SUM(I221:I226)</f>
        <v>69</v>
      </c>
      <c r="J227" s="10">
        <f>SUM(J221:J226)</f>
        <v>379</v>
      </c>
      <c r="K227" s="10">
        <f>SUM(K221:K226)</f>
        <v>1868</v>
      </c>
      <c r="L227" s="10">
        <f>SUM(L221:L226)</f>
        <v>330</v>
      </c>
      <c r="M227" s="9">
        <f>N227+O227+P227</f>
        <v>955</v>
      </c>
      <c r="N227" s="10">
        <f>SUM(N221:N226)</f>
        <v>318</v>
      </c>
      <c r="O227" s="10">
        <f>SUM(O221:O226)</f>
        <v>220</v>
      </c>
      <c r="P227" s="10">
        <f>SUM(P221:P226)</f>
        <v>417</v>
      </c>
      <c r="Q227" s="11">
        <f t="shared" si="93"/>
        <v>70.372340425531917</v>
      </c>
      <c r="R227" s="11">
        <f t="shared" si="94"/>
        <v>11.914893617021278</v>
      </c>
      <c r="S227" s="73"/>
    </row>
    <row r="228" spans="1:19">
      <c r="A228" s="8" t="s">
        <v>41</v>
      </c>
      <c r="B228" s="81"/>
      <c r="C228" s="81"/>
      <c r="D228" s="82">
        <f>(D227/B227)*100</f>
        <v>99.602649006622514</v>
      </c>
      <c r="E228" s="82">
        <f>(E227/D227)*100</f>
        <v>98.989361702127667</v>
      </c>
      <c r="F228" s="82">
        <f>(F227/D227)*100</f>
        <v>1.0106382978723405</v>
      </c>
      <c r="G228" s="82">
        <f>(G227/D227)*100</f>
        <v>3.2180851063829783</v>
      </c>
      <c r="H228" s="82">
        <f>(H227/D227)*100</f>
        <v>70.372340425531917</v>
      </c>
      <c r="I228" s="82">
        <f>(I227/D227)*100</f>
        <v>1.8351063829787233</v>
      </c>
      <c r="J228" s="82">
        <f>(J227/D227)*100</f>
        <v>10.079787234042554</v>
      </c>
      <c r="K228" s="82">
        <f>(K227/D227)*100</f>
        <v>49.680851063829792</v>
      </c>
      <c r="L228" s="82">
        <f>L227/D227*100</f>
        <v>8.7765957446808507</v>
      </c>
      <c r="M228" s="82">
        <f>(M227/D227)*100</f>
        <v>25.398936170212767</v>
      </c>
      <c r="N228" s="82">
        <f>(N227/D227)*100</f>
        <v>8.4574468085106389</v>
      </c>
      <c r="O228" s="82">
        <f>(O227/D227)*100</f>
        <v>5.8510638297872344</v>
      </c>
      <c r="P228" s="82">
        <f>(P227/D227)*100</f>
        <v>11.090425531914894</v>
      </c>
      <c r="Q228" s="13"/>
      <c r="R228" s="13"/>
      <c r="S228" s="72"/>
    </row>
    <row r="229" spans="1:19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</row>
    <row r="230" spans="1:19">
      <c r="A230" s="79"/>
      <c r="B230" s="79" t="s">
        <v>82</v>
      </c>
      <c r="C230" s="79"/>
      <c r="D230" s="79"/>
      <c r="E230" s="79"/>
      <c r="F230" s="79"/>
      <c r="G230" s="79"/>
      <c r="H230" s="79"/>
      <c r="I230" s="79"/>
      <c r="J230" s="79"/>
      <c r="K230" s="137" t="s">
        <v>54</v>
      </c>
      <c r="L230" s="137"/>
      <c r="M230" s="137"/>
      <c r="N230" s="137"/>
      <c r="O230" s="79"/>
      <c r="P230" s="79"/>
      <c r="Q230" s="79"/>
      <c r="R230" s="79"/>
      <c r="S230" s="79"/>
    </row>
  </sheetData>
  <mergeCells count="157">
    <mergeCell ref="B181:F181"/>
    <mergeCell ref="B151:F151"/>
    <mergeCell ref="B62:F62"/>
    <mergeCell ref="A213:S213"/>
    <mergeCell ref="A214:S214"/>
    <mergeCell ref="A3:S3"/>
    <mergeCell ref="A1:R1"/>
    <mergeCell ref="A2:R2"/>
    <mergeCell ref="F4:L4"/>
    <mergeCell ref="B5:D5"/>
    <mergeCell ref="E5:M5"/>
    <mergeCell ref="N5:R5"/>
    <mergeCell ref="Q6:Q7"/>
    <mergeCell ref="R6:R7"/>
    <mergeCell ref="A212:S212"/>
    <mergeCell ref="S6:S7"/>
    <mergeCell ref="A6:A7"/>
    <mergeCell ref="B6:B7"/>
    <mergeCell ref="C6:C7"/>
    <mergeCell ref="D6:D7"/>
    <mergeCell ref="E6:E7"/>
    <mergeCell ref="F6:F7"/>
    <mergeCell ref="G6:G7"/>
    <mergeCell ref="H6:L6"/>
    <mergeCell ref="M6:P6"/>
    <mergeCell ref="A36:S36"/>
    <mergeCell ref="A38:A39"/>
    <mergeCell ref="B38:B39"/>
    <mergeCell ref="C38:C39"/>
    <mergeCell ref="D38:D39"/>
    <mergeCell ref="E38:E39"/>
    <mergeCell ref="S38:S39"/>
    <mergeCell ref="O37:S37"/>
    <mergeCell ref="C37:D37"/>
    <mergeCell ref="B30:R30"/>
    <mergeCell ref="S68:S69"/>
    <mergeCell ref="K62:N62"/>
    <mergeCell ref="B64:S64"/>
    <mergeCell ref="B65:S65"/>
    <mergeCell ref="A66:S66"/>
    <mergeCell ref="F38:F39"/>
    <mergeCell ref="G38:G39"/>
    <mergeCell ref="H38:L38"/>
    <mergeCell ref="M38:P38"/>
    <mergeCell ref="Q38:Q39"/>
    <mergeCell ref="R38:R39"/>
    <mergeCell ref="F68:F69"/>
    <mergeCell ref="G68:G69"/>
    <mergeCell ref="H68:L68"/>
    <mergeCell ref="M68:P68"/>
    <mergeCell ref="Q68:Q69"/>
    <mergeCell ref="R68:R69"/>
    <mergeCell ref="G67:L67"/>
    <mergeCell ref="A68:A69"/>
    <mergeCell ref="B68:B69"/>
    <mergeCell ref="C68:C69"/>
    <mergeCell ref="D68:D69"/>
    <mergeCell ref="E68:E69"/>
    <mergeCell ref="G98:L98"/>
    <mergeCell ref="A99:A100"/>
    <mergeCell ref="B99:B100"/>
    <mergeCell ref="C99:C100"/>
    <mergeCell ref="D99:D100"/>
    <mergeCell ref="E99:E100"/>
    <mergeCell ref="F99:F100"/>
    <mergeCell ref="K92:N92"/>
    <mergeCell ref="B95:S95"/>
    <mergeCell ref="B96:S96"/>
    <mergeCell ref="A97:S97"/>
    <mergeCell ref="K122:N122"/>
    <mergeCell ref="B125:S125"/>
    <mergeCell ref="B126:S126"/>
    <mergeCell ref="A127:S127"/>
    <mergeCell ref="G128:L128"/>
    <mergeCell ref="G99:G100"/>
    <mergeCell ref="H99:L99"/>
    <mergeCell ref="M99:P99"/>
    <mergeCell ref="Q99:Q100"/>
    <mergeCell ref="R99:R100"/>
    <mergeCell ref="S99:S100"/>
    <mergeCell ref="O158:S158"/>
    <mergeCell ref="C158:D158"/>
    <mergeCell ref="A129:A130"/>
    <mergeCell ref="B129:B130"/>
    <mergeCell ref="C129:C130"/>
    <mergeCell ref="D129:D130"/>
    <mergeCell ref="E129:E130"/>
    <mergeCell ref="F129:F130"/>
    <mergeCell ref="G129:G130"/>
    <mergeCell ref="H129:L129"/>
    <mergeCell ref="B156:S156"/>
    <mergeCell ref="A157:S157"/>
    <mergeCell ref="G158:L158"/>
    <mergeCell ref="M129:P129"/>
    <mergeCell ref="Q129:Q130"/>
    <mergeCell ref="R129:R130"/>
    <mergeCell ref="F215:L215"/>
    <mergeCell ref="B216:D216"/>
    <mergeCell ref="E216:M216"/>
    <mergeCell ref="N216:R216"/>
    <mergeCell ref="Q159:Q160"/>
    <mergeCell ref="R159:R160"/>
    <mergeCell ref="S159:S160"/>
    <mergeCell ref="K181:N181"/>
    <mergeCell ref="B184:S184"/>
    <mergeCell ref="B185:S185"/>
    <mergeCell ref="A186:S186"/>
    <mergeCell ref="G187:L187"/>
    <mergeCell ref="A188:A189"/>
    <mergeCell ref="B188:B189"/>
    <mergeCell ref="C188:C189"/>
    <mergeCell ref="D188:D189"/>
    <mergeCell ref="E188:E189"/>
    <mergeCell ref="A159:A160"/>
    <mergeCell ref="B159:B160"/>
    <mergeCell ref="C159:C160"/>
    <mergeCell ref="F188:F189"/>
    <mergeCell ref="G188:G189"/>
    <mergeCell ref="H188:L188"/>
    <mergeCell ref="M188:P188"/>
    <mergeCell ref="Q218:Q219"/>
    <mergeCell ref="R218:R219"/>
    <mergeCell ref="S218:S219"/>
    <mergeCell ref="K230:N230"/>
    <mergeCell ref="A218:A219"/>
    <mergeCell ref="B218:B219"/>
    <mergeCell ref="C218:C219"/>
    <mergeCell ref="D218:D219"/>
    <mergeCell ref="E218:E219"/>
    <mergeCell ref="F218:F219"/>
    <mergeCell ref="G218:G219"/>
    <mergeCell ref="H218:L218"/>
    <mergeCell ref="M218:P218"/>
    <mergeCell ref="Q188:Q189"/>
    <mergeCell ref="R188:R189"/>
    <mergeCell ref="S188:S189"/>
    <mergeCell ref="K209:N209"/>
    <mergeCell ref="O187:S187"/>
    <mergeCell ref="C187:D187"/>
    <mergeCell ref="A34:S34"/>
    <mergeCell ref="A35:S35"/>
    <mergeCell ref="E37:N37"/>
    <mergeCell ref="O67:S67"/>
    <mergeCell ref="C67:D67"/>
    <mergeCell ref="O98:S98"/>
    <mergeCell ref="C98:D98"/>
    <mergeCell ref="O128:S128"/>
    <mergeCell ref="C128:D128"/>
    <mergeCell ref="D159:D160"/>
    <mergeCell ref="E159:E160"/>
    <mergeCell ref="F159:F160"/>
    <mergeCell ref="G159:G160"/>
    <mergeCell ref="H159:L159"/>
    <mergeCell ref="M159:P159"/>
    <mergeCell ref="B155:S155"/>
    <mergeCell ref="S129:S130"/>
    <mergeCell ref="K151:N15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21"/>
  <sheetViews>
    <sheetView tabSelected="1" topLeftCell="C1" workbookViewId="0">
      <selection activeCell="A2" sqref="A2:C24"/>
    </sheetView>
  </sheetViews>
  <sheetFormatPr defaultRowHeight="15"/>
  <cols>
    <col min="1" max="3" width="18.7109375" customWidth="1"/>
    <col min="13" max="13" width="8.42578125" customWidth="1"/>
    <col min="18" max="18" width="19.7109375" customWidth="1"/>
  </cols>
  <sheetData>
    <row r="1" spans="1:18" ht="18.75">
      <c r="A1" s="156" t="s">
        <v>158</v>
      </c>
      <c r="B1" s="156"/>
      <c r="C1" s="156"/>
      <c r="E1" s="157" t="s">
        <v>158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2" spans="1:18" ht="18.75">
      <c r="A2" s="91" t="s">
        <v>106</v>
      </c>
      <c r="B2" s="91" t="s">
        <v>107</v>
      </c>
      <c r="C2" s="91" t="s">
        <v>108</v>
      </c>
      <c r="E2" s="92"/>
      <c r="I2" s="155" t="s">
        <v>132</v>
      </c>
      <c r="J2" s="152"/>
      <c r="K2" s="152"/>
      <c r="L2" s="152"/>
      <c r="M2" s="152"/>
      <c r="N2" s="152"/>
      <c r="O2" s="152"/>
    </row>
    <row r="3" spans="1:18" ht="18.75">
      <c r="A3" s="49" t="s">
        <v>24</v>
      </c>
      <c r="B3" s="93"/>
      <c r="C3" s="94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18" ht="20.25" customHeight="1">
      <c r="A4" s="49" t="s">
        <v>25</v>
      </c>
      <c r="B4" s="93"/>
      <c r="C4" s="94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5" spans="1:18" ht="18.75">
      <c r="A5" s="49" t="s">
        <v>63</v>
      </c>
      <c r="B5" s="93"/>
      <c r="C5" s="94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</row>
    <row r="6" spans="1:18" ht="24">
      <c r="A6" s="49" t="s">
        <v>170</v>
      </c>
      <c r="B6" s="93"/>
      <c r="C6" s="94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</row>
    <row r="7" spans="1:18" ht="18.75">
      <c r="A7" s="49" t="s">
        <v>28</v>
      </c>
      <c r="B7" s="93"/>
      <c r="C7" s="94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18" ht="19.5" customHeight="1">
      <c r="A8" s="95" t="s">
        <v>59</v>
      </c>
      <c r="B8" s="93"/>
      <c r="C8" s="94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ht="24">
      <c r="A9" s="49" t="s">
        <v>29</v>
      </c>
      <c r="B9" s="93"/>
      <c r="C9" s="94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</row>
    <row r="10" spans="1:18" ht="24">
      <c r="A10" s="49" t="s">
        <v>171</v>
      </c>
      <c r="B10" s="93"/>
      <c r="C10" s="94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</row>
    <row r="11" spans="1:18" ht="18.75">
      <c r="A11" s="49" t="s">
        <v>31</v>
      </c>
      <c r="B11" s="93"/>
      <c r="C11" s="94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spans="1:18" ht="18.75">
      <c r="A12" s="49" t="s">
        <v>32</v>
      </c>
      <c r="B12" s="93"/>
      <c r="C12" s="94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spans="1:18" ht="18.75">
      <c r="A13" s="49" t="s">
        <v>172</v>
      </c>
      <c r="B13" s="93"/>
      <c r="C13" s="94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</row>
    <row r="14" spans="1:18" ht="18.75">
      <c r="A14" s="49" t="s">
        <v>173</v>
      </c>
      <c r="B14" s="93"/>
      <c r="C14" s="94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spans="1:18" ht="18.75">
      <c r="A15" s="49" t="s">
        <v>34</v>
      </c>
      <c r="B15" s="93"/>
      <c r="C15" s="94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</row>
    <row r="16" spans="1:18" ht="18.75">
      <c r="A16" s="49" t="s">
        <v>35</v>
      </c>
      <c r="B16" s="93"/>
      <c r="C16" s="94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</row>
    <row r="17" spans="1:18" ht="18.75">
      <c r="A17" s="49" t="s">
        <v>174</v>
      </c>
      <c r="B17" s="93"/>
      <c r="C17" s="94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</row>
    <row r="18" spans="1:18" ht="18.75">
      <c r="A18" s="49" t="s">
        <v>175</v>
      </c>
      <c r="B18" s="93"/>
      <c r="C18" s="94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</row>
    <row r="19" spans="1:18" ht="18.75">
      <c r="A19" s="49" t="s">
        <v>37</v>
      </c>
      <c r="B19" s="93"/>
      <c r="C19" s="94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</row>
    <row r="20" spans="1:18" ht="18.75">
      <c r="A20" s="49" t="s">
        <v>38</v>
      </c>
      <c r="B20" s="93"/>
      <c r="C20" s="94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</row>
    <row r="21" spans="1:18" ht="18.75">
      <c r="A21" s="49" t="s">
        <v>39</v>
      </c>
      <c r="B21" s="93"/>
      <c r="C21" s="93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</row>
    <row r="22" spans="1:18" ht="18.75">
      <c r="A22" s="49" t="s">
        <v>105</v>
      </c>
      <c r="B22" s="93"/>
      <c r="C22" s="94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</row>
    <row r="23" spans="1:18" ht="18.75">
      <c r="A23" s="49" t="s">
        <v>176</v>
      </c>
      <c r="B23" s="93"/>
      <c r="C23" s="94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</row>
    <row r="24" spans="1:18" ht="18.75">
      <c r="A24" s="96" t="s">
        <v>110</v>
      </c>
      <c r="B24" s="97"/>
      <c r="C24" s="97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</row>
    <row r="25" spans="1:18" ht="18.75"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</row>
    <row r="29" spans="1:18" ht="18.75">
      <c r="A29" s="156" t="s">
        <v>159</v>
      </c>
      <c r="B29" s="156"/>
      <c r="C29" s="156"/>
      <c r="E29" s="157" t="s">
        <v>160</v>
      </c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</row>
    <row r="30" spans="1:18" ht="18.75">
      <c r="A30" s="91" t="s">
        <v>106</v>
      </c>
      <c r="B30" s="91" t="s">
        <v>107</v>
      </c>
      <c r="C30" s="91" t="s">
        <v>108</v>
      </c>
      <c r="E30" s="92"/>
      <c r="F30" s="92"/>
      <c r="G30" s="92"/>
      <c r="H30" s="158" t="s">
        <v>140</v>
      </c>
      <c r="I30" s="158"/>
      <c r="J30" s="158"/>
      <c r="K30" s="158"/>
      <c r="L30" s="158"/>
      <c r="M30" s="158"/>
      <c r="N30" s="158"/>
      <c r="O30" s="158"/>
      <c r="P30" s="158"/>
      <c r="Q30" s="92"/>
      <c r="R30" s="92"/>
    </row>
    <row r="31" spans="1:18" ht="18.75">
      <c r="A31" s="49" t="s">
        <v>102</v>
      </c>
      <c r="B31" s="93"/>
      <c r="C31" s="94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</row>
    <row r="32" spans="1:18" ht="18.75">
      <c r="A32" s="49" t="s">
        <v>25</v>
      </c>
      <c r="B32" s="93"/>
      <c r="C32" s="94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</row>
    <row r="33" spans="1:18" ht="18.75">
      <c r="A33" s="95" t="s">
        <v>24</v>
      </c>
      <c r="B33" s="93"/>
      <c r="C33" s="94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</row>
    <row r="34" spans="1:18" ht="18.75">
      <c r="A34" s="49" t="s">
        <v>32</v>
      </c>
      <c r="B34" s="93"/>
      <c r="C34" s="94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</row>
    <row r="35" spans="1:18" ht="18.75">
      <c r="A35" s="49" t="s">
        <v>60</v>
      </c>
      <c r="B35" s="93"/>
      <c r="C35" s="94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</row>
    <row r="36" spans="1:18" ht="18.75">
      <c r="A36" s="49" t="s">
        <v>39</v>
      </c>
      <c r="B36" s="93"/>
      <c r="C36" s="94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</row>
    <row r="37" spans="1:18" ht="18.75">
      <c r="A37" s="49" t="s">
        <v>35</v>
      </c>
      <c r="B37" s="93"/>
      <c r="C37" s="94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</row>
    <row r="38" spans="1:18" ht="18.75">
      <c r="A38" s="49" t="s">
        <v>27</v>
      </c>
      <c r="B38" s="93"/>
      <c r="C38" s="94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</row>
    <row r="39" spans="1:18" ht="18.75">
      <c r="A39" s="49" t="s">
        <v>30</v>
      </c>
      <c r="B39" s="93"/>
      <c r="C39" s="94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</row>
    <row r="40" spans="1:18" ht="18.75">
      <c r="A40" s="49" t="s">
        <v>37</v>
      </c>
      <c r="B40" s="93"/>
      <c r="C40" s="94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</row>
    <row r="41" spans="1:18" ht="18.75">
      <c r="A41" s="49" t="s">
        <v>109</v>
      </c>
      <c r="B41" s="93"/>
      <c r="C41" s="94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</row>
    <row r="42" spans="1:18" ht="24">
      <c r="A42" s="49" t="s">
        <v>26</v>
      </c>
      <c r="B42" s="93"/>
      <c r="C42" s="94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</row>
    <row r="43" spans="1:18" ht="24">
      <c r="A43" s="49" t="s">
        <v>29</v>
      </c>
      <c r="B43" s="93"/>
      <c r="C43" s="94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</row>
    <row r="44" spans="1:18" ht="18.75">
      <c r="A44" s="49" t="s">
        <v>31</v>
      </c>
      <c r="B44" s="93"/>
      <c r="C44" s="94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</row>
    <row r="45" spans="1:18" ht="18.75">
      <c r="A45" s="49" t="s">
        <v>34</v>
      </c>
      <c r="B45" s="93"/>
      <c r="C45" s="94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</row>
    <row r="46" spans="1:18" ht="18.75">
      <c r="A46" s="49" t="s">
        <v>38</v>
      </c>
      <c r="B46" s="93"/>
      <c r="C46" s="94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</row>
    <row r="47" spans="1:18" ht="18.75">
      <c r="A47" s="49" t="s">
        <v>59</v>
      </c>
      <c r="B47" s="93"/>
      <c r="C47" s="94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</row>
    <row r="48" spans="1:18" ht="18.75">
      <c r="A48" s="49" t="s">
        <v>33</v>
      </c>
      <c r="B48" s="93"/>
      <c r="C48" s="94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</row>
    <row r="49" spans="1:18" ht="18.75">
      <c r="A49" s="49" t="s">
        <v>63</v>
      </c>
      <c r="B49" s="93"/>
      <c r="C49" s="94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</row>
    <row r="50" spans="1:18" ht="18.75">
      <c r="A50" s="49" t="s">
        <v>28</v>
      </c>
      <c r="B50" s="93"/>
      <c r="C50" s="94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</row>
    <row r="51" spans="1:18" ht="18.75">
      <c r="A51" s="49" t="s">
        <v>105</v>
      </c>
      <c r="B51" s="93"/>
      <c r="C51" s="94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</row>
    <row r="52" spans="1:18" ht="36">
      <c r="A52" s="49" t="s">
        <v>36</v>
      </c>
      <c r="B52" s="93"/>
      <c r="C52" s="94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</row>
    <row r="53" spans="1:18" ht="18.75">
      <c r="A53" s="96" t="s">
        <v>110</v>
      </c>
      <c r="B53" s="97"/>
      <c r="C53" s="97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</row>
    <row r="54" spans="1:18" ht="18.75"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</row>
    <row r="57" spans="1:18" ht="18.75">
      <c r="A57" s="156" t="s">
        <v>161</v>
      </c>
      <c r="B57" s="156"/>
      <c r="C57" s="156"/>
      <c r="E57" s="157" t="s">
        <v>162</v>
      </c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</row>
    <row r="58" spans="1:18" ht="18.75">
      <c r="A58" s="91" t="s">
        <v>106</v>
      </c>
      <c r="B58" s="91" t="s">
        <v>107</v>
      </c>
      <c r="C58" s="91" t="s">
        <v>108</v>
      </c>
      <c r="E58" s="92"/>
      <c r="F58" s="92"/>
      <c r="G58" s="92"/>
      <c r="H58" s="158" t="s">
        <v>140</v>
      </c>
      <c r="I58" s="158"/>
      <c r="J58" s="158"/>
      <c r="K58" s="158"/>
      <c r="L58" s="158"/>
      <c r="M58" s="158"/>
      <c r="N58" s="158"/>
      <c r="O58" s="158"/>
      <c r="P58" s="158"/>
      <c r="Q58" s="92"/>
      <c r="R58" s="92"/>
    </row>
    <row r="59" spans="1:18" ht="18.75">
      <c r="A59" s="49" t="s">
        <v>27</v>
      </c>
      <c r="B59" s="93"/>
      <c r="C59" s="94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</row>
    <row r="60" spans="1:18" ht="18.75">
      <c r="A60" s="49" t="s">
        <v>39</v>
      </c>
      <c r="B60" s="93"/>
      <c r="C60" s="94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</row>
    <row r="61" spans="1:18" ht="18.75">
      <c r="A61" s="49" t="s">
        <v>32</v>
      </c>
      <c r="B61" s="93"/>
      <c r="C61" s="94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</row>
    <row r="62" spans="1:18" ht="18.75">
      <c r="A62" s="49" t="s">
        <v>25</v>
      </c>
      <c r="B62" s="93"/>
      <c r="C62" s="94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</row>
    <row r="63" spans="1:18" ht="18.75">
      <c r="A63" s="49" t="s">
        <v>31</v>
      </c>
      <c r="B63" s="93"/>
      <c r="C63" s="94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</row>
    <row r="64" spans="1:18" ht="18.75">
      <c r="A64" s="49" t="s">
        <v>30</v>
      </c>
      <c r="B64" s="93"/>
      <c r="C64" s="94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</row>
    <row r="65" spans="1:18" ht="18.75">
      <c r="A65" s="49" t="s">
        <v>37</v>
      </c>
      <c r="B65" s="93"/>
      <c r="C65" s="94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</row>
    <row r="66" spans="1:18" ht="18.75">
      <c r="A66" s="49" t="s">
        <v>60</v>
      </c>
      <c r="B66" s="93"/>
      <c r="C66" s="94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</row>
    <row r="67" spans="1:18" ht="24">
      <c r="A67" s="49" t="s">
        <v>26</v>
      </c>
      <c r="B67" s="93"/>
      <c r="C67" s="94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</row>
    <row r="68" spans="1:18" ht="18.75">
      <c r="A68" s="49" t="s">
        <v>35</v>
      </c>
      <c r="B68" s="93"/>
      <c r="C68" s="94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</row>
    <row r="69" spans="1:18" ht="18.75">
      <c r="A69" s="95" t="s">
        <v>24</v>
      </c>
      <c r="B69" s="93"/>
      <c r="C69" s="94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</row>
    <row r="70" spans="1:18" ht="18.75">
      <c r="A70" s="49" t="s">
        <v>109</v>
      </c>
      <c r="B70" s="93"/>
      <c r="C70" s="94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</row>
    <row r="71" spans="1:18" ht="18.75">
      <c r="A71" s="49" t="s">
        <v>102</v>
      </c>
      <c r="B71" s="93"/>
      <c r="C71" s="94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</row>
    <row r="72" spans="1:18" ht="18.75">
      <c r="A72" s="49" t="s">
        <v>38</v>
      </c>
      <c r="B72" s="93"/>
      <c r="C72" s="94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</row>
    <row r="73" spans="1:18" ht="18.75">
      <c r="A73" s="49" t="s">
        <v>34</v>
      </c>
      <c r="B73" s="93"/>
      <c r="C73" s="94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</row>
    <row r="74" spans="1:18" ht="18.75">
      <c r="A74" s="49" t="s">
        <v>59</v>
      </c>
      <c r="B74" s="93"/>
      <c r="C74" s="94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</row>
    <row r="75" spans="1:18" ht="18.75">
      <c r="A75" s="49" t="s">
        <v>33</v>
      </c>
      <c r="B75" s="93"/>
      <c r="C75" s="94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</row>
    <row r="76" spans="1:18" ht="18.75">
      <c r="A76" s="49" t="s">
        <v>105</v>
      </c>
      <c r="B76" s="93"/>
      <c r="C76" s="94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</row>
    <row r="77" spans="1:18" ht="18.75">
      <c r="A77" s="49" t="s">
        <v>63</v>
      </c>
      <c r="B77" s="93"/>
      <c r="C77" s="94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</row>
    <row r="78" spans="1:18" ht="36">
      <c r="A78" s="49" t="s">
        <v>36</v>
      </c>
      <c r="B78" s="93"/>
      <c r="C78" s="94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</row>
    <row r="79" spans="1:18" ht="18.75">
      <c r="A79" s="49" t="s">
        <v>28</v>
      </c>
      <c r="B79" s="93"/>
      <c r="C79" s="94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</row>
    <row r="80" spans="1:18" ht="24">
      <c r="A80" s="49" t="s">
        <v>29</v>
      </c>
      <c r="B80" s="93"/>
      <c r="C80" s="94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</row>
    <row r="81" spans="1:18" ht="18.75">
      <c r="A81" s="96" t="s">
        <v>110</v>
      </c>
      <c r="B81" s="97"/>
      <c r="C81" s="97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</row>
    <row r="85" spans="1:18">
      <c r="A85" s="156" t="s">
        <v>163</v>
      </c>
      <c r="B85" s="156"/>
      <c r="C85" s="156"/>
      <c r="E85" s="159" t="s">
        <v>163</v>
      </c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</row>
    <row r="86" spans="1:18">
      <c r="A86" s="91" t="s">
        <v>106</v>
      </c>
      <c r="B86" s="91" t="s">
        <v>107</v>
      </c>
      <c r="C86" s="91" t="s">
        <v>108</v>
      </c>
      <c r="I86" s="152" t="s">
        <v>140</v>
      </c>
      <c r="J86" s="152"/>
      <c r="K86" s="152"/>
      <c r="L86" s="152"/>
      <c r="M86" s="152"/>
      <c r="N86" s="152"/>
      <c r="O86" s="152"/>
    </row>
    <row r="87" spans="1:18">
      <c r="A87" s="49" t="s">
        <v>102</v>
      </c>
      <c r="B87" s="93"/>
      <c r="C87" s="94"/>
    </row>
    <row r="88" spans="1:18">
      <c r="A88" s="95" t="s">
        <v>24</v>
      </c>
      <c r="B88" s="93"/>
      <c r="C88" s="94"/>
    </row>
    <row r="89" spans="1:18">
      <c r="A89" s="49" t="s">
        <v>35</v>
      </c>
      <c r="B89" s="93"/>
      <c r="C89" s="94"/>
    </row>
    <row r="90" spans="1:18">
      <c r="A90" s="49" t="s">
        <v>39</v>
      </c>
      <c r="B90" s="93"/>
      <c r="C90" s="94"/>
    </row>
    <row r="91" spans="1:18">
      <c r="A91" s="49" t="s">
        <v>27</v>
      </c>
      <c r="B91" s="93"/>
      <c r="C91" s="94"/>
    </row>
    <row r="92" spans="1:18">
      <c r="A92" s="49" t="s">
        <v>37</v>
      </c>
      <c r="B92" s="93"/>
      <c r="C92" s="94"/>
    </row>
    <row r="93" spans="1:18">
      <c r="A93" s="49" t="s">
        <v>34</v>
      </c>
      <c r="B93" s="93"/>
      <c r="C93" s="94"/>
    </row>
    <row r="94" spans="1:18">
      <c r="A94" s="49" t="s">
        <v>30</v>
      </c>
      <c r="B94" s="93"/>
      <c r="C94" s="94"/>
    </row>
    <row r="95" spans="1:18" ht="24">
      <c r="A95" s="49" t="s">
        <v>26</v>
      </c>
      <c r="B95" s="93"/>
      <c r="C95" s="93"/>
    </row>
    <row r="96" spans="1:18">
      <c r="A96" s="49" t="s">
        <v>25</v>
      </c>
      <c r="B96" s="93"/>
      <c r="C96" s="94"/>
    </row>
    <row r="97" spans="1:3">
      <c r="A97" s="49" t="s">
        <v>32</v>
      </c>
      <c r="B97" s="93"/>
      <c r="C97" s="94"/>
    </row>
    <row r="98" spans="1:3">
      <c r="A98" s="49" t="s">
        <v>59</v>
      </c>
      <c r="B98" s="93"/>
      <c r="C98" s="94"/>
    </row>
    <row r="99" spans="1:3">
      <c r="A99" s="49" t="s">
        <v>38</v>
      </c>
      <c r="B99" s="93"/>
      <c r="C99" s="94"/>
    </row>
    <row r="100" spans="1:3">
      <c r="A100" s="49" t="s">
        <v>33</v>
      </c>
      <c r="B100" s="93"/>
      <c r="C100" s="94"/>
    </row>
    <row r="101" spans="1:3">
      <c r="A101" s="49" t="s">
        <v>31</v>
      </c>
      <c r="B101" s="93"/>
      <c r="C101" s="94"/>
    </row>
    <row r="102" spans="1:3">
      <c r="A102" s="49" t="s">
        <v>28</v>
      </c>
      <c r="B102" s="93"/>
      <c r="C102" s="94"/>
    </row>
    <row r="103" spans="1:3" ht="36">
      <c r="A103" s="49" t="s">
        <v>36</v>
      </c>
      <c r="B103" s="93"/>
      <c r="C103" s="93"/>
    </row>
    <row r="104" spans="1:3">
      <c r="A104" s="49" t="s">
        <v>63</v>
      </c>
      <c r="B104" s="93"/>
      <c r="C104" s="94"/>
    </row>
    <row r="105" spans="1:3">
      <c r="A105" s="49" t="s">
        <v>60</v>
      </c>
      <c r="B105" s="93"/>
      <c r="C105" s="94"/>
    </row>
    <row r="106" spans="1:3">
      <c r="A106" s="49" t="s">
        <v>105</v>
      </c>
      <c r="B106" s="93"/>
      <c r="C106" s="94"/>
    </row>
    <row r="107" spans="1:3">
      <c r="A107" s="49" t="s">
        <v>109</v>
      </c>
      <c r="B107" s="93"/>
      <c r="C107" s="94"/>
    </row>
    <row r="108" spans="1:3" ht="24">
      <c r="A108" s="49" t="s">
        <v>29</v>
      </c>
      <c r="B108" s="93"/>
      <c r="C108" s="93"/>
    </row>
    <row r="109" spans="1:3">
      <c r="A109" s="96" t="s">
        <v>110</v>
      </c>
      <c r="B109" s="97"/>
      <c r="C109" s="97"/>
    </row>
    <row r="113" spans="1:18">
      <c r="A113" s="156" t="s">
        <v>164</v>
      </c>
      <c r="B113" s="156"/>
      <c r="C113" s="156"/>
      <c r="E113" s="159" t="s">
        <v>164</v>
      </c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</row>
    <row r="114" spans="1:18">
      <c r="A114" s="91" t="s">
        <v>106</v>
      </c>
      <c r="B114" s="91" t="s">
        <v>107</v>
      </c>
      <c r="C114" s="91" t="s">
        <v>108</v>
      </c>
      <c r="I114" s="152" t="s">
        <v>140</v>
      </c>
      <c r="J114" s="152"/>
      <c r="K114" s="152"/>
      <c r="L114" s="152"/>
      <c r="M114" s="152"/>
      <c r="N114" s="152"/>
      <c r="O114" s="152"/>
    </row>
    <row r="115" spans="1:18">
      <c r="A115" s="95" t="s">
        <v>24</v>
      </c>
      <c r="B115" s="93"/>
      <c r="C115" s="94"/>
    </row>
    <row r="116" spans="1:18">
      <c r="A116" s="49" t="s">
        <v>25</v>
      </c>
      <c r="B116" s="93"/>
      <c r="C116" s="94"/>
    </row>
    <row r="117" spans="1:18" ht="24">
      <c r="A117" s="49" t="s">
        <v>26</v>
      </c>
      <c r="B117" s="93"/>
      <c r="C117" s="94"/>
    </row>
    <row r="118" spans="1:18">
      <c r="A118" s="49" t="s">
        <v>63</v>
      </c>
      <c r="B118" s="93"/>
      <c r="C118" s="94"/>
    </row>
    <row r="119" spans="1:18">
      <c r="A119" s="49" t="s">
        <v>27</v>
      </c>
      <c r="B119" s="93"/>
      <c r="C119" s="94"/>
    </row>
    <row r="120" spans="1:18">
      <c r="A120" s="49" t="s">
        <v>59</v>
      </c>
      <c r="B120" s="93"/>
      <c r="C120" s="94"/>
    </row>
    <row r="121" spans="1:18">
      <c r="A121" s="49" t="s">
        <v>30</v>
      </c>
      <c r="B121" s="93"/>
      <c r="C121" s="94"/>
    </row>
    <row r="122" spans="1:18">
      <c r="A122" s="49" t="s">
        <v>31</v>
      </c>
      <c r="B122" s="93"/>
      <c r="C122" s="94"/>
    </row>
    <row r="123" spans="1:18">
      <c r="A123" s="49" t="s">
        <v>33</v>
      </c>
      <c r="B123" s="93"/>
      <c r="C123" s="94"/>
    </row>
    <row r="124" spans="1:18">
      <c r="A124" s="49" t="s">
        <v>35</v>
      </c>
      <c r="B124" s="93"/>
      <c r="C124" s="94"/>
    </row>
    <row r="125" spans="1:18" ht="36">
      <c r="A125" s="49" t="s">
        <v>36</v>
      </c>
      <c r="B125" s="93"/>
      <c r="C125" s="94"/>
    </row>
    <row r="126" spans="1:18">
      <c r="A126" s="49" t="s">
        <v>38</v>
      </c>
      <c r="B126" s="93"/>
      <c r="C126" s="94"/>
    </row>
    <row r="127" spans="1:18">
      <c r="A127" s="49" t="s">
        <v>39</v>
      </c>
      <c r="B127" s="93"/>
      <c r="C127" s="94"/>
    </row>
    <row r="128" spans="1:18">
      <c r="A128" s="49" t="s">
        <v>37</v>
      </c>
      <c r="B128" s="93"/>
      <c r="C128" s="94"/>
    </row>
    <row r="129" spans="1:18">
      <c r="A129" s="49" t="s">
        <v>105</v>
      </c>
      <c r="B129" s="93"/>
      <c r="C129" s="94"/>
    </row>
    <row r="130" spans="1:18" ht="24">
      <c r="A130" s="49" t="s">
        <v>29</v>
      </c>
      <c r="B130" s="93"/>
      <c r="C130" s="94"/>
    </row>
    <row r="131" spans="1:18">
      <c r="A131" s="49" t="s">
        <v>28</v>
      </c>
      <c r="B131" s="93"/>
      <c r="C131" s="94"/>
    </row>
    <row r="132" spans="1:18">
      <c r="A132" s="49" t="s">
        <v>109</v>
      </c>
      <c r="B132" s="93"/>
      <c r="C132" s="94"/>
    </row>
    <row r="133" spans="1:18">
      <c r="A133" s="49" t="s">
        <v>32</v>
      </c>
      <c r="B133" s="93"/>
      <c r="C133" s="94"/>
    </row>
    <row r="134" spans="1:18">
      <c r="A134" s="49" t="s">
        <v>34</v>
      </c>
      <c r="B134" s="93"/>
      <c r="C134" s="94"/>
    </row>
    <row r="135" spans="1:18">
      <c r="A135" s="49" t="s">
        <v>102</v>
      </c>
      <c r="B135" s="93"/>
      <c r="C135" s="94"/>
    </row>
    <row r="136" spans="1:18">
      <c r="A136" s="96" t="s">
        <v>110</v>
      </c>
      <c r="B136" s="97"/>
      <c r="C136" s="97"/>
    </row>
    <row r="140" spans="1:18">
      <c r="A140" s="156" t="s">
        <v>165</v>
      </c>
      <c r="B140" s="156"/>
      <c r="C140" s="156"/>
      <c r="E140" s="159" t="s">
        <v>165</v>
      </c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</row>
    <row r="141" spans="1:18">
      <c r="A141" s="91" t="s">
        <v>106</v>
      </c>
      <c r="B141" s="91" t="s">
        <v>107</v>
      </c>
      <c r="C141" s="91" t="s">
        <v>108</v>
      </c>
      <c r="I141" s="152" t="s">
        <v>140</v>
      </c>
      <c r="J141" s="152"/>
      <c r="K141" s="152"/>
      <c r="L141" s="152"/>
      <c r="M141" s="152"/>
      <c r="N141" s="152"/>
      <c r="O141" s="152"/>
    </row>
    <row r="142" spans="1:18">
      <c r="A142" s="95" t="s">
        <v>24</v>
      </c>
      <c r="B142" s="93"/>
      <c r="C142" s="94"/>
    </row>
    <row r="143" spans="1:18">
      <c r="A143" s="49" t="s">
        <v>25</v>
      </c>
      <c r="B143" s="93"/>
      <c r="C143" s="94"/>
    </row>
    <row r="144" spans="1:18" ht="24">
      <c r="A144" s="49" t="s">
        <v>26</v>
      </c>
      <c r="B144" s="93"/>
      <c r="C144" s="94"/>
    </row>
    <row r="145" spans="1:3">
      <c r="A145" s="49" t="s">
        <v>63</v>
      </c>
      <c r="B145" s="93"/>
      <c r="C145" s="94"/>
    </row>
    <row r="146" spans="1:3" ht="24">
      <c r="A146" s="49" t="s">
        <v>29</v>
      </c>
      <c r="B146" s="93"/>
      <c r="C146" s="94"/>
    </row>
    <row r="147" spans="1:3">
      <c r="A147" s="49" t="s">
        <v>30</v>
      </c>
      <c r="B147" s="93"/>
      <c r="C147" s="94"/>
    </row>
    <row r="148" spans="1:3">
      <c r="A148" s="49" t="s">
        <v>102</v>
      </c>
      <c r="B148" s="93"/>
      <c r="C148" s="94"/>
    </row>
    <row r="149" spans="1:3">
      <c r="A149" s="49" t="s">
        <v>34</v>
      </c>
      <c r="B149" s="93"/>
      <c r="C149" s="94"/>
    </row>
    <row r="150" spans="1:3">
      <c r="A150" s="49" t="s">
        <v>35</v>
      </c>
      <c r="B150" s="93"/>
      <c r="C150" s="94"/>
    </row>
    <row r="151" spans="1:3">
      <c r="A151" s="49" t="s">
        <v>105</v>
      </c>
      <c r="B151" s="93"/>
      <c r="C151" s="94"/>
    </row>
    <row r="152" spans="1:3">
      <c r="A152" s="49" t="s">
        <v>32</v>
      </c>
      <c r="B152" s="93"/>
      <c r="C152" s="94"/>
    </row>
    <row r="153" spans="1:3">
      <c r="A153" s="49" t="s">
        <v>28</v>
      </c>
      <c r="B153" s="93"/>
      <c r="C153" s="94"/>
    </row>
    <row r="154" spans="1:3" ht="36">
      <c r="A154" s="49" t="s">
        <v>36</v>
      </c>
      <c r="B154" s="93"/>
      <c r="C154" s="93"/>
    </row>
    <row r="155" spans="1:3">
      <c r="A155" s="49" t="s">
        <v>109</v>
      </c>
      <c r="B155" s="93"/>
      <c r="C155" s="94"/>
    </row>
    <row r="156" spans="1:3">
      <c r="A156" s="49"/>
      <c r="B156" s="93"/>
      <c r="C156" s="94"/>
    </row>
    <row r="157" spans="1:3">
      <c r="A157" s="49"/>
      <c r="B157" s="93"/>
      <c r="C157" s="94"/>
    </row>
    <row r="158" spans="1:3">
      <c r="A158" s="49"/>
      <c r="B158" s="93"/>
      <c r="C158" s="94"/>
    </row>
    <row r="159" spans="1:3">
      <c r="A159" s="49"/>
      <c r="B159" s="93"/>
      <c r="C159" s="94"/>
    </row>
    <row r="160" spans="1:3">
      <c r="A160" s="49" t="s">
        <v>27</v>
      </c>
      <c r="B160" s="93"/>
      <c r="C160" s="94"/>
    </row>
    <row r="161" spans="1:18">
      <c r="A161" s="96" t="s">
        <v>110</v>
      </c>
      <c r="B161" s="97"/>
      <c r="C161" s="97"/>
    </row>
    <row r="169" spans="1:18">
      <c r="A169" s="156" t="s">
        <v>166</v>
      </c>
      <c r="B169" s="156"/>
      <c r="C169" s="156"/>
      <c r="E169" s="159" t="s">
        <v>166</v>
      </c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</row>
    <row r="170" spans="1:18">
      <c r="A170" s="91" t="s">
        <v>106</v>
      </c>
      <c r="B170" s="91" t="s">
        <v>107</v>
      </c>
      <c r="C170" s="91" t="s">
        <v>108</v>
      </c>
      <c r="I170" s="152" t="s">
        <v>140</v>
      </c>
      <c r="J170" s="152"/>
      <c r="K170" s="152"/>
      <c r="L170" s="152"/>
      <c r="M170" s="152"/>
      <c r="N170" s="152"/>
      <c r="O170" s="152"/>
    </row>
    <row r="171" spans="1:18">
      <c r="A171" s="95" t="s">
        <v>24</v>
      </c>
      <c r="B171" s="93"/>
      <c r="C171" s="94"/>
    </row>
    <row r="172" spans="1:18">
      <c r="A172" s="49" t="s">
        <v>25</v>
      </c>
      <c r="B172" s="93"/>
      <c r="C172" s="94"/>
    </row>
    <row r="173" spans="1:18" ht="24">
      <c r="A173" s="49" t="s">
        <v>26</v>
      </c>
      <c r="B173" s="93"/>
      <c r="C173" s="94"/>
    </row>
    <row r="174" spans="1:18">
      <c r="A174" s="49" t="s">
        <v>63</v>
      </c>
      <c r="B174" s="93"/>
      <c r="C174" s="94"/>
    </row>
    <row r="175" spans="1:18">
      <c r="A175" s="49" t="s">
        <v>27</v>
      </c>
      <c r="B175" s="93"/>
      <c r="C175" s="94"/>
    </row>
    <row r="176" spans="1:18">
      <c r="A176" s="49" t="s">
        <v>59</v>
      </c>
      <c r="B176" s="93"/>
      <c r="C176" s="94"/>
    </row>
    <row r="177" spans="1:3">
      <c r="A177" s="49" t="s">
        <v>30</v>
      </c>
      <c r="B177" s="93"/>
      <c r="C177" s="94"/>
    </row>
    <row r="178" spans="1:3">
      <c r="A178" s="49" t="s">
        <v>31</v>
      </c>
      <c r="B178" s="93"/>
      <c r="C178" s="94"/>
    </row>
    <row r="179" spans="1:3">
      <c r="A179" s="49" t="s">
        <v>33</v>
      </c>
      <c r="B179" s="93"/>
      <c r="C179" s="94"/>
    </row>
    <row r="180" spans="1:3">
      <c r="A180" s="49" t="s">
        <v>35</v>
      </c>
      <c r="B180" s="93"/>
      <c r="C180" s="94"/>
    </row>
    <row r="181" spans="1:3" ht="36">
      <c r="A181" s="49" t="s">
        <v>36</v>
      </c>
      <c r="B181" s="93"/>
      <c r="C181" s="94"/>
    </row>
    <row r="182" spans="1:3">
      <c r="A182" s="49" t="s">
        <v>38</v>
      </c>
      <c r="B182" s="93"/>
      <c r="C182" s="94"/>
    </row>
    <row r="183" spans="1:3">
      <c r="A183" s="49" t="s">
        <v>39</v>
      </c>
      <c r="B183" s="93"/>
      <c r="C183" s="94"/>
    </row>
    <row r="184" spans="1:3">
      <c r="A184" s="49" t="s">
        <v>37</v>
      </c>
      <c r="B184" s="93"/>
      <c r="C184" s="94"/>
    </row>
    <row r="185" spans="1:3">
      <c r="A185" s="49" t="s">
        <v>105</v>
      </c>
      <c r="B185" s="93"/>
      <c r="C185" s="94"/>
    </row>
    <row r="186" spans="1:3" ht="24">
      <c r="A186" s="49" t="s">
        <v>29</v>
      </c>
      <c r="B186" s="93"/>
      <c r="C186" s="94"/>
    </row>
    <row r="187" spans="1:3">
      <c r="A187" s="49" t="s">
        <v>28</v>
      </c>
      <c r="B187" s="93"/>
      <c r="C187" s="94"/>
    </row>
    <row r="188" spans="1:3">
      <c r="A188" s="49" t="s">
        <v>109</v>
      </c>
      <c r="B188" s="93"/>
      <c r="C188" s="94"/>
    </row>
    <row r="189" spans="1:3">
      <c r="A189" s="49" t="s">
        <v>32</v>
      </c>
      <c r="B189" s="93"/>
      <c r="C189" s="94"/>
    </row>
    <row r="190" spans="1:3">
      <c r="A190" s="49" t="s">
        <v>34</v>
      </c>
      <c r="B190" s="93"/>
      <c r="C190" s="94"/>
    </row>
    <row r="191" spans="1:3">
      <c r="A191" s="49" t="s">
        <v>102</v>
      </c>
      <c r="B191" s="93"/>
      <c r="C191" s="94"/>
    </row>
    <row r="192" spans="1:3">
      <c r="A192" s="96" t="s">
        <v>110</v>
      </c>
      <c r="B192" s="97"/>
      <c r="C192" s="97"/>
    </row>
    <row r="206" spans="1:18" ht="15" customHeight="1">
      <c r="A206" s="150" t="s">
        <v>167</v>
      </c>
      <c r="B206" s="150"/>
      <c r="C206" s="150"/>
      <c r="E206" s="151" t="s">
        <v>167</v>
      </c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  <c r="R206" s="151"/>
    </row>
    <row r="207" spans="1:18" ht="15.75">
      <c r="A207" s="98" t="s">
        <v>111</v>
      </c>
      <c r="B207" s="99" t="s">
        <v>112</v>
      </c>
      <c r="C207" s="99" t="s">
        <v>108</v>
      </c>
      <c r="I207" s="152" t="s">
        <v>140</v>
      </c>
      <c r="J207" s="152"/>
      <c r="K207" s="152"/>
      <c r="L207" s="152"/>
      <c r="M207" s="152"/>
      <c r="N207" s="152"/>
      <c r="O207" s="152"/>
    </row>
    <row r="208" spans="1:18">
      <c r="A208" s="23" t="s">
        <v>113</v>
      </c>
      <c r="B208" s="94"/>
      <c r="C208" s="94"/>
    </row>
    <row r="209" spans="1:3">
      <c r="A209" s="23" t="s">
        <v>114</v>
      </c>
      <c r="B209" s="94"/>
      <c r="C209" s="94"/>
    </row>
    <row r="210" spans="1:3">
      <c r="A210" s="23" t="s">
        <v>115</v>
      </c>
      <c r="B210" s="94"/>
      <c r="C210" s="94"/>
    </row>
    <row r="211" spans="1:3">
      <c r="A211" s="23" t="s">
        <v>116</v>
      </c>
      <c r="B211" s="94"/>
      <c r="C211" s="94"/>
    </row>
    <row r="212" spans="1:3">
      <c r="A212" s="18" t="s">
        <v>168</v>
      </c>
      <c r="B212" s="94"/>
      <c r="C212" s="94"/>
    </row>
    <row r="213" spans="1:3">
      <c r="A213" s="18" t="s">
        <v>169</v>
      </c>
      <c r="B213" s="94"/>
      <c r="C213" s="94"/>
    </row>
    <row r="214" spans="1:3">
      <c r="A214" s="96" t="s">
        <v>110</v>
      </c>
      <c r="B214" s="97"/>
      <c r="C214" s="97"/>
    </row>
    <row r="227" spans="1:18" ht="15" customHeight="1">
      <c r="A227" s="150" t="s">
        <v>121</v>
      </c>
      <c r="B227" s="150"/>
      <c r="C227" s="150"/>
      <c r="E227" s="151" t="s">
        <v>121</v>
      </c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  <c r="R227" s="151"/>
    </row>
    <row r="228" spans="1:18" ht="30">
      <c r="A228" s="100"/>
      <c r="B228" s="101" t="s">
        <v>118</v>
      </c>
      <c r="C228" s="101" t="s">
        <v>119</v>
      </c>
      <c r="H228" s="152" t="s">
        <v>140</v>
      </c>
      <c r="I228" s="152"/>
      <c r="J228" s="152"/>
      <c r="K228" s="152"/>
      <c r="L228" s="152"/>
      <c r="M228" s="152"/>
      <c r="N228" s="152"/>
      <c r="O228" s="152"/>
      <c r="P228" s="152"/>
    </row>
    <row r="229" spans="1:18">
      <c r="A229" s="95"/>
      <c r="B229" s="93">
        <v>97.3</v>
      </c>
      <c r="C229" s="94">
        <v>93.4</v>
      </c>
    </row>
    <row r="248" spans="1:19">
      <c r="A248" s="150" t="s">
        <v>150</v>
      </c>
      <c r="B248" s="150"/>
      <c r="C248" s="150"/>
      <c r="F248" s="151" t="s">
        <v>153</v>
      </c>
      <c r="G248" s="151"/>
      <c r="H248" s="151"/>
      <c r="I248" s="151"/>
      <c r="J248" s="151"/>
      <c r="K248" s="151"/>
      <c r="L248" s="151"/>
      <c r="M248" s="151"/>
      <c r="N248" s="151"/>
      <c r="O248" s="151"/>
      <c r="P248" s="151"/>
      <c r="Q248" s="151"/>
      <c r="R248" s="151"/>
      <c r="S248" s="151"/>
    </row>
    <row r="249" spans="1:19" ht="30">
      <c r="A249" s="100"/>
      <c r="B249" s="101" t="s">
        <v>151</v>
      </c>
      <c r="C249" s="101" t="s">
        <v>152</v>
      </c>
      <c r="I249" s="153" t="s">
        <v>149</v>
      </c>
      <c r="J249" s="153"/>
      <c r="K249" s="153"/>
      <c r="L249" s="153"/>
      <c r="M249" s="153"/>
      <c r="N249" s="153"/>
      <c r="O249" s="153"/>
      <c r="P249" s="153"/>
      <c r="Q249" s="153"/>
    </row>
    <row r="250" spans="1:19">
      <c r="A250" s="95"/>
      <c r="B250" s="93">
        <v>39</v>
      </c>
      <c r="C250" s="94">
        <v>38.299999999999997</v>
      </c>
    </row>
    <row r="267" spans="1:18" ht="32.25" customHeight="1">
      <c r="A267" s="150" t="s">
        <v>141</v>
      </c>
      <c r="B267" s="150"/>
      <c r="C267" s="150"/>
      <c r="G267" s="151" t="s">
        <v>144</v>
      </c>
      <c r="H267" s="151"/>
      <c r="I267" s="151"/>
      <c r="J267" s="151"/>
      <c r="K267" s="151"/>
      <c r="L267" s="151"/>
      <c r="M267" s="151"/>
      <c r="N267" s="151"/>
      <c r="O267" s="151"/>
      <c r="P267" s="151"/>
      <c r="Q267" s="151"/>
      <c r="R267" s="151"/>
    </row>
    <row r="268" spans="1:18">
      <c r="A268" s="91" t="s">
        <v>106</v>
      </c>
      <c r="B268" s="91" t="s">
        <v>142</v>
      </c>
      <c r="C268" s="91" t="s">
        <v>143</v>
      </c>
      <c r="G268" s="152" t="s">
        <v>140</v>
      </c>
      <c r="H268" s="152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</row>
    <row r="269" spans="1:18">
      <c r="A269" s="95" t="s">
        <v>24</v>
      </c>
      <c r="B269" s="102">
        <v>11</v>
      </c>
      <c r="C269" s="103"/>
    </row>
    <row r="270" spans="1:18">
      <c r="A270" s="49" t="s">
        <v>25</v>
      </c>
      <c r="B270" s="102">
        <v>3</v>
      </c>
      <c r="C270" s="103"/>
    </row>
    <row r="271" spans="1:18" ht="24">
      <c r="A271" s="49" t="s">
        <v>26</v>
      </c>
      <c r="B271" s="102">
        <v>4</v>
      </c>
      <c r="C271" s="103">
        <v>5</v>
      </c>
    </row>
    <row r="272" spans="1:18">
      <c r="A272" s="49" t="s">
        <v>63</v>
      </c>
      <c r="B272" s="102">
        <v>3</v>
      </c>
      <c r="C272" s="103">
        <v>16</v>
      </c>
    </row>
    <row r="273" spans="1:3">
      <c r="A273" s="49" t="s">
        <v>27</v>
      </c>
      <c r="B273" s="102"/>
      <c r="C273" s="103"/>
    </row>
    <row r="274" spans="1:3">
      <c r="A274" s="49" t="s">
        <v>28</v>
      </c>
      <c r="B274" s="102">
        <v>29</v>
      </c>
      <c r="C274" s="103"/>
    </row>
    <row r="275" spans="1:3">
      <c r="A275" s="49" t="s">
        <v>59</v>
      </c>
      <c r="B275" s="102">
        <v>6</v>
      </c>
      <c r="C275" s="103">
        <v>12</v>
      </c>
    </row>
    <row r="276" spans="1:3" ht="24">
      <c r="A276" s="49" t="s">
        <v>29</v>
      </c>
      <c r="B276" s="102">
        <v>7</v>
      </c>
      <c r="C276" s="103"/>
    </row>
    <row r="277" spans="1:3">
      <c r="A277" s="49" t="s">
        <v>30</v>
      </c>
      <c r="B277" s="102">
        <v>3</v>
      </c>
      <c r="C277" s="103"/>
    </row>
    <row r="278" spans="1:3">
      <c r="A278" s="49" t="s">
        <v>102</v>
      </c>
      <c r="B278" s="102"/>
      <c r="C278" s="103"/>
    </row>
    <row r="279" spans="1:3">
      <c r="A279" s="49" t="s">
        <v>31</v>
      </c>
      <c r="B279" s="102">
        <v>2</v>
      </c>
      <c r="C279" s="103"/>
    </row>
    <row r="280" spans="1:3">
      <c r="A280" s="49" t="s">
        <v>32</v>
      </c>
      <c r="B280" s="102">
        <v>16</v>
      </c>
      <c r="C280" s="103">
        <v>24</v>
      </c>
    </row>
    <row r="281" spans="1:3">
      <c r="A281" s="49" t="s">
        <v>109</v>
      </c>
      <c r="B281" s="102">
        <v>4</v>
      </c>
      <c r="C281" s="103">
        <v>4</v>
      </c>
    </row>
    <row r="282" spans="1:3">
      <c r="A282" s="49" t="s">
        <v>33</v>
      </c>
      <c r="B282" s="102"/>
      <c r="C282" s="103">
        <v>7</v>
      </c>
    </row>
    <row r="283" spans="1:3">
      <c r="A283" s="49" t="s">
        <v>60</v>
      </c>
      <c r="B283" s="102">
        <v>14</v>
      </c>
      <c r="C283" s="103"/>
    </row>
    <row r="284" spans="1:3">
      <c r="A284" s="49" t="s">
        <v>34</v>
      </c>
      <c r="B284" s="102">
        <v>9</v>
      </c>
      <c r="C284" s="103">
        <v>18</v>
      </c>
    </row>
    <row r="285" spans="1:3">
      <c r="A285" s="49" t="s">
        <v>35</v>
      </c>
      <c r="B285" s="102">
        <v>10</v>
      </c>
      <c r="C285" s="103">
        <v>19</v>
      </c>
    </row>
    <row r="286" spans="1:3" ht="36">
      <c r="A286" s="49" t="s">
        <v>36</v>
      </c>
      <c r="B286" s="102">
        <v>5</v>
      </c>
      <c r="C286" s="103">
        <v>10</v>
      </c>
    </row>
    <row r="287" spans="1:3">
      <c r="A287" s="49" t="s">
        <v>37</v>
      </c>
      <c r="B287" s="102">
        <v>5</v>
      </c>
      <c r="C287" s="102">
        <v>16</v>
      </c>
    </row>
    <row r="288" spans="1:3">
      <c r="A288" s="49" t="s">
        <v>38</v>
      </c>
      <c r="B288" s="102">
        <v>7</v>
      </c>
      <c r="C288" s="103">
        <v>42</v>
      </c>
    </row>
    <row r="289" spans="1:18">
      <c r="A289" s="49" t="s">
        <v>39</v>
      </c>
      <c r="B289" s="102">
        <v>1</v>
      </c>
      <c r="C289" s="103">
        <v>1</v>
      </c>
    </row>
    <row r="290" spans="1:18">
      <c r="A290" s="49" t="s">
        <v>105</v>
      </c>
      <c r="B290" s="102">
        <v>2</v>
      </c>
      <c r="C290" s="103">
        <v>25</v>
      </c>
    </row>
    <row r="291" spans="1:18">
      <c r="A291" s="96" t="s">
        <v>110</v>
      </c>
      <c r="B291" s="104">
        <v>141</v>
      </c>
      <c r="C291" s="104">
        <v>199</v>
      </c>
    </row>
    <row r="297" spans="1:18">
      <c r="A297" s="154" t="s">
        <v>146</v>
      </c>
      <c r="B297" s="154"/>
      <c r="C297" s="105"/>
      <c r="F297" s="155" t="s">
        <v>148</v>
      </c>
      <c r="G297" s="152"/>
      <c r="H297" s="152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</row>
    <row r="298" spans="1:18">
      <c r="A298" s="91" t="s">
        <v>106</v>
      </c>
      <c r="B298" s="91" t="s">
        <v>147</v>
      </c>
      <c r="J298" s="152" t="s">
        <v>149</v>
      </c>
      <c r="K298" s="152"/>
      <c r="L298" s="152"/>
      <c r="M298" s="152"/>
      <c r="N298" s="152"/>
      <c r="O298" s="152"/>
    </row>
    <row r="299" spans="1:18">
      <c r="A299" s="49" t="s">
        <v>38</v>
      </c>
      <c r="B299" s="102">
        <v>6</v>
      </c>
    </row>
    <row r="300" spans="1:18">
      <c r="A300" s="49" t="s">
        <v>25</v>
      </c>
      <c r="B300" s="102">
        <v>3</v>
      </c>
    </row>
    <row r="301" spans="1:18">
      <c r="A301" s="95" t="s">
        <v>24</v>
      </c>
      <c r="B301" s="102">
        <v>2</v>
      </c>
    </row>
    <row r="302" spans="1:18" ht="24">
      <c r="A302" s="49" t="s">
        <v>26</v>
      </c>
      <c r="B302" s="102">
        <v>2</v>
      </c>
    </row>
    <row r="303" spans="1:18">
      <c r="A303" s="49" t="s">
        <v>63</v>
      </c>
      <c r="B303" s="102">
        <v>1</v>
      </c>
    </row>
    <row r="304" spans="1:18">
      <c r="A304" s="49" t="s">
        <v>32</v>
      </c>
      <c r="B304" s="102">
        <v>1</v>
      </c>
    </row>
    <row r="305" spans="1:2">
      <c r="A305" s="49" t="s">
        <v>27</v>
      </c>
      <c r="B305" s="102"/>
    </row>
    <row r="306" spans="1:2">
      <c r="A306" s="49" t="s">
        <v>28</v>
      </c>
      <c r="B306" s="102"/>
    </row>
    <row r="307" spans="1:2">
      <c r="A307" s="49" t="s">
        <v>59</v>
      </c>
      <c r="B307" s="102"/>
    </row>
    <row r="308" spans="1:2" ht="24">
      <c r="A308" s="49" t="s">
        <v>29</v>
      </c>
      <c r="B308" s="102"/>
    </row>
    <row r="309" spans="1:2">
      <c r="A309" s="49" t="s">
        <v>30</v>
      </c>
      <c r="B309" s="102"/>
    </row>
    <row r="310" spans="1:2">
      <c r="A310" s="49" t="s">
        <v>102</v>
      </c>
      <c r="B310" s="102"/>
    </row>
    <row r="311" spans="1:2">
      <c r="A311" s="49" t="s">
        <v>31</v>
      </c>
      <c r="B311" s="102"/>
    </row>
    <row r="312" spans="1:2">
      <c r="A312" s="49" t="s">
        <v>109</v>
      </c>
      <c r="B312" s="102"/>
    </row>
    <row r="313" spans="1:2">
      <c r="A313" s="49" t="s">
        <v>33</v>
      </c>
      <c r="B313" s="102"/>
    </row>
    <row r="314" spans="1:2">
      <c r="A314" s="49" t="s">
        <v>60</v>
      </c>
      <c r="B314" s="102"/>
    </row>
    <row r="315" spans="1:2">
      <c r="A315" s="49" t="s">
        <v>34</v>
      </c>
      <c r="B315" s="102"/>
    </row>
    <row r="316" spans="1:2">
      <c r="A316" s="49" t="s">
        <v>35</v>
      </c>
      <c r="B316" s="102"/>
    </row>
    <row r="317" spans="1:2" ht="36">
      <c r="A317" s="49" t="s">
        <v>36</v>
      </c>
      <c r="B317" s="102"/>
    </row>
    <row r="318" spans="1:2">
      <c r="A318" s="49" t="s">
        <v>37</v>
      </c>
      <c r="B318" s="102"/>
    </row>
    <row r="319" spans="1:2">
      <c r="A319" s="49" t="s">
        <v>39</v>
      </c>
      <c r="B319" s="102"/>
    </row>
    <row r="320" spans="1:2">
      <c r="A320" s="49" t="s">
        <v>105</v>
      </c>
      <c r="B320" s="102"/>
    </row>
    <row r="321" spans="1:2">
      <c r="A321" s="96" t="s">
        <v>110</v>
      </c>
      <c r="B321" s="104">
        <v>15</v>
      </c>
    </row>
  </sheetData>
  <sortState ref="A235:B256">
    <sortCondition descending="1" ref="B235:B256"/>
  </sortState>
  <mergeCells count="36">
    <mergeCell ref="A169:C169"/>
    <mergeCell ref="E169:R169"/>
    <mergeCell ref="I170:O170"/>
    <mergeCell ref="J298:O298"/>
    <mergeCell ref="H58:P58"/>
    <mergeCell ref="I86:O86"/>
    <mergeCell ref="I114:O114"/>
    <mergeCell ref="I141:O141"/>
    <mergeCell ref="A297:B297"/>
    <mergeCell ref="F297:R297"/>
    <mergeCell ref="A1:C1"/>
    <mergeCell ref="E1:R1"/>
    <mergeCell ref="A29:C29"/>
    <mergeCell ref="E29:R29"/>
    <mergeCell ref="A57:C57"/>
    <mergeCell ref="E57:R57"/>
    <mergeCell ref="I2:O2"/>
    <mergeCell ref="H30:P30"/>
    <mergeCell ref="A85:C85"/>
    <mergeCell ref="E85:R85"/>
    <mergeCell ref="A113:C113"/>
    <mergeCell ref="E113:R113"/>
    <mergeCell ref="A140:C140"/>
    <mergeCell ref="E140:R140"/>
    <mergeCell ref="A267:C267"/>
    <mergeCell ref="G267:R267"/>
    <mergeCell ref="G268:R268"/>
    <mergeCell ref="A206:C206"/>
    <mergeCell ref="E206:R206"/>
    <mergeCell ref="A227:C227"/>
    <mergeCell ref="E227:R227"/>
    <mergeCell ref="I207:O207"/>
    <mergeCell ref="H228:P228"/>
    <mergeCell ref="A248:C248"/>
    <mergeCell ref="F248:S248"/>
    <mergeCell ref="I249:Q249"/>
  </mergeCells>
  <pageMargins left="0.36" right="0.25" top="0.3" bottom="0.5699999999999999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253"/>
  <sheetViews>
    <sheetView topLeftCell="B199" workbookViewId="0">
      <selection activeCell="B199" sqref="A1:XFD1048576"/>
    </sheetView>
  </sheetViews>
  <sheetFormatPr defaultRowHeight="15"/>
  <cols>
    <col min="1" max="3" width="18.7109375" customWidth="1"/>
    <col min="13" max="13" width="8.42578125" customWidth="1"/>
    <col min="18" max="18" width="19.7109375" customWidth="1"/>
  </cols>
  <sheetData>
    <row r="1" spans="1:18" ht="18.75">
      <c r="A1" s="156" t="s">
        <v>122</v>
      </c>
      <c r="B1" s="156"/>
      <c r="C1" s="156"/>
      <c r="E1" s="157" t="s">
        <v>122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2" spans="1:18" ht="18.75">
      <c r="A2" s="91" t="s">
        <v>106</v>
      </c>
      <c r="B2" s="91" t="s">
        <v>107</v>
      </c>
      <c r="C2" s="91" t="s">
        <v>108</v>
      </c>
      <c r="E2" s="92"/>
      <c r="J2" s="155" t="s">
        <v>133</v>
      </c>
      <c r="K2" s="152"/>
      <c r="L2" s="152"/>
      <c r="M2" s="152"/>
      <c r="N2" s="152"/>
    </row>
    <row r="3" spans="1:18" ht="18.75">
      <c r="A3" s="49" t="s">
        <v>102</v>
      </c>
      <c r="B3" s="93">
        <v>100</v>
      </c>
      <c r="C3" s="94">
        <v>46.7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18" ht="20.25" customHeight="1">
      <c r="A4" s="49" t="s">
        <v>27</v>
      </c>
      <c r="B4" s="93">
        <v>94.6</v>
      </c>
      <c r="C4" s="94">
        <v>14.7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5" spans="1:18" ht="18.75">
      <c r="A5" s="49" t="s">
        <v>109</v>
      </c>
      <c r="B5" s="93">
        <v>88.1</v>
      </c>
      <c r="C5" s="94">
        <v>6</v>
      </c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</row>
    <row r="6" spans="1:18" ht="18.75">
      <c r="A6" s="49" t="s">
        <v>59</v>
      </c>
      <c r="B6" s="93">
        <v>86.7</v>
      </c>
      <c r="C6" s="94">
        <v>18.2</v>
      </c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</row>
    <row r="7" spans="1:18" ht="24">
      <c r="A7" s="49" t="s">
        <v>26</v>
      </c>
      <c r="B7" s="93">
        <v>76.2</v>
      </c>
      <c r="C7" s="94">
        <v>26.2</v>
      </c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18" ht="19.5" customHeight="1">
      <c r="A8" s="49" t="s">
        <v>35</v>
      </c>
      <c r="B8" s="93">
        <v>75.8</v>
      </c>
      <c r="C8" s="94">
        <v>13.7</v>
      </c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ht="18.75">
      <c r="A9" s="49" t="s">
        <v>134</v>
      </c>
      <c r="B9" s="93">
        <v>74.7</v>
      </c>
      <c r="C9" s="94">
        <v>11.7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</row>
    <row r="10" spans="1:18" ht="18.75">
      <c r="A10" s="95" t="s">
        <v>24</v>
      </c>
      <c r="B10" s="93">
        <v>74</v>
      </c>
      <c r="C10" s="94">
        <v>5.6</v>
      </c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</row>
    <row r="11" spans="1:18" ht="18.75">
      <c r="A11" s="49" t="s">
        <v>63</v>
      </c>
      <c r="B11" s="93">
        <v>71.3</v>
      </c>
      <c r="C11" s="94">
        <v>2.8</v>
      </c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spans="1:18" ht="36">
      <c r="A12" s="49" t="s">
        <v>36</v>
      </c>
      <c r="B12" s="93">
        <v>69.5</v>
      </c>
      <c r="C12" s="94">
        <v>8.6</v>
      </c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spans="1:18" ht="18.75">
      <c r="A13" s="49" t="s">
        <v>31</v>
      </c>
      <c r="B13" s="93">
        <v>67.5</v>
      </c>
      <c r="C13" s="94">
        <v>14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</row>
    <row r="14" spans="1:18" ht="18.75">
      <c r="A14" s="49" t="s">
        <v>105</v>
      </c>
      <c r="B14" s="93">
        <v>66.3</v>
      </c>
      <c r="C14" s="94">
        <v>23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spans="1:18" ht="18.75">
      <c r="A15" s="49" t="s">
        <v>28</v>
      </c>
      <c r="B15" s="93">
        <v>64.400000000000006</v>
      </c>
      <c r="C15" s="94">
        <v>4.8</v>
      </c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</row>
    <row r="16" spans="1:18" ht="18.75">
      <c r="A16" s="49" t="s">
        <v>25</v>
      </c>
      <c r="B16" s="93">
        <v>60.8</v>
      </c>
      <c r="C16" s="94">
        <v>9.8000000000000007</v>
      </c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</row>
    <row r="17" spans="1:18" ht="24">
      <c r="A17" s="49" t="s">
        <v>29</v>
      </c>
      <c r="B17" s="93">
        <v>58.9</v>
      </c>
      <c r="C17" s="94">
        <v>2.1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</row>
    <row r="18" spans="1:18" ht="18.75">
      <c r="A18" s="49" t="s">
        <v>38</v>
      </c>
      <c r="B18" s="93">
        <v>58</v>
      </c>
      <c r="C18" s="94">
        <v>11.5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</row>
    <row r="19" spans="1:18" ht="18.75">
      <c r="A19" s="49" t="s">
        <v>33</v>
      </c>
      <c r="B19" s="93">
        <v>55.1</v>
      </c>
      <c r="C19" s="94">
        <v>12.4</v>
      </c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</row>
    <row r="20" spans="1:18" ht="18.75">
      <c r="A20" s="49" t="s">
        <v>30</v>
      </c>
      <c r="B20" s="93">
        <v>48.7</v>
      </c>
      <c r="C20" s="94">
        <v>6.6</v>
      </c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</row>
    <row r="21" spans="1:18" ht="18.75">
      <c r="A21" s="49" t="s">
        <v>60</v>
      </c>
      <c r="B21" s="93">
        <v>45.5</v>
      </c>
      <c r="C21" s="94">
        <v>5.5</v>
      </c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</row>
    <row r="22" spans="1:18" ht="18.75">
      <c r="A22" s="96" t="s">
        <v>110</v>
      </c>
      <c r="B22" s="97">
        <v>87.8</v>
      </c>
      <c r="C22" s="97">
        <v>11.9</v>
      </c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</row>
    <row r="23" spans="1:18" ht="18.75"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</row>
    <row r="27" spans="1:18" ht="18.75">
      <c r="A27" s="156" t="s">
        <v>123</v>
      </c>
      <c r="B27" s="156"/>
      <c r="C27" s="156"/>
      <c r="E27" s="157" t="s">
        <v>124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</row>
    <row r="28" spans="1:18" ht="18.75">
      <c r="A28" s="91" t="s">
        <v>106</v>
      </c>
      <c r="B28" s="91" t="s">
        <v>107</v>
      </c>
      <c r="C28" s="91" t="s">
        <v>108</v>
      </c>
      <c r="E28" s="92"/>
      <c r="F28" s="92"/>
      <c r="G28" s="92"/>
      <c r="H28" s="92"/>
      <c r="I28" s="158" t="s">
        <v>137</v>
      </c>
      <c r="J28" s="158"/>
      <c r="K28" s="158"/>
      <c r="L28" s="158"/>
      <c r="M28" s="158"/>
      <c r="N28" s="158"/>
      <c r="O28" s="158"/>
      <c r="P28" s="92"/>
      <c r="Q28" s="92"/>
      <c r="R28" s="92"/>
    </row>
    <row r="29" spans="1:18" ht="18.75">
      <c r="A29" s="49" t="s">
        <v>27</v>
      </c>
      <c r="B29" s="93">
        <v>93.8</v>
      </c>
      <c r="C29" s="94">
        <v>4.2</v>
      </c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</row>
    <row r="30" spans="1:18" ht="18.75">
      <c r="A30" s="49" t="s">
        <v>25</v>
      </c>
      <c r="B30" s="93">
        <v>89.5</v>
      </c>
      <c r="C30" s="94">
        <v>5.3</v>
      </c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</row>
    <row r="31" spans="1:18" ht="18.75">
      <c r="A31" s="49" t="s">
        <v>59</v>
      </c>
      <c r="B31" s="93">
        <v>82.9</v>
      </c>
      <c r="C31" s="94">
        <v>17.100000000000001</v>
      </c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</row>
    <row r="32" spans="1:18" ht="24">
      <c r="A32" s="49" t="s">
        <v>26</v>
      </c>
      <c r="B32" s="93">
        <v>71.400000000000006</v>
      </c>
      <c r="C32" s="94">
        <v>42.9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</row>
    <row r="33" spans="1:18" ht="18.75">
      <c r="A33" s="95" t="s">
        <v>24</v>
      </c>
      <c r="B33" s="93">
        <v>69.2</v>
      </c>
      <c r="C33" s="94">
        <v>5.0999999999999996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</row>
    <row r="34" spans="1:18" ht="18.75">
      <c r="A34" s="49" t="s">
        <v>109</v>
      </c>
      <c r="B34" s="93">
        <v>69.2</v>
      </c>
      <c r="C34" s="94">
        <v>7.7</v>
      </c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</row>
    <row r="35" spans="1:18" ht="18.75">
      <c r="A35" s="49" t="s">
        <v>63</v>
      </c>
      <c r="B35" s="93">
        <v>68</v>
      </c>
      <c r="C35" s="94">
        <v>0</v>
      </c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</row>
    <row r="36" spans="1:18" ht="18.75">
      <c r="A36" s="49" t="s">
        <v>134</v>
      </c>
      <c r="B36" s="93">
        <v>66.400000000000006</v>
      </c>
      <c r="C36" s="94">
        <v>4.9000000000000004</v>
      </c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</row>
    <row r="37" spans="1:18" ht="18.75">
      <c r="A37" s="49" t="s">
        <v>35</v>
      </c>
      <c r="B37" s="93">
        <v>65.900000000000006</v>
      </c>
      <c r="C37" s="94">
        <v>19.5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</row>
    <row r="38" spans="1:18" ht="36">
      <c r="A38" s="49" t="s">
        <v>36</v>
      </c>
      <c r="B38" s="93">
        <v>52.6</v>
      </c>
      <c r="C38" s="94">
        <v>15.8</v>
      </c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</row>
    <row r="39" spans="1:18" ht="18.75">
      <c r="A39" s="49" t="s">
        <v>28</v>
      </c>
      <c r="B39" s="93">
        <v>50</v>
      </c>
      <c r="C39" s="94">
        <v>7.1</v>
      </c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</row>
    <row r="40" spans="1:18" ht="18.75">
      <c r="A40" s="49" t="s">
        <v>60</v>
      </c>
      <c r="B40" s="93">
        <v>45</v>
      </c>
      <c r="C40" s="94">
        <v>0</v>
      </c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</row>
    <row r="41" spans="1:18" ht="18.75">
      <c r="A41" s="49" t="s">
        <v>105</v>
      </c>
      <c r="B41" s="93">
        <v>25</v>
      </c>
      <c r="C41" s="94">
        <v>5.6</v>
      </c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</row>
    <row r="42" spans="1:18" ht="24">
      <c r="A42" s="49" t="s">
        <v>29</v>
      </c>
      <c r="B42" s="93">
        <v>21.1</v>
      </c>
      <c r="C42" s="94">
        <v>0</v>
      </c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</row>
    <row r="43" spans="1:18" ht="18.75">
      <c r="A43" s="49" t="s">
        <v>31</v>
      </c>
      <c r="B43" s="93">
        <v>20</v>
      </c>
      <c r="C43" s="94">
        <v>0</v>
      </c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</row>
    <row r="44" spans="1:18" ht="18.75">
      <c r="A44" s="49" t="s">
        <v>38</v>
      </c>
      <c r="B44" s="93">
        <v>18.8</v>
      </c>
      <c r="C44" s="94">
        <v>3.1</v>
      </c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</row>
    <row r="45" spans="1:18" ht="18.75">
      <c r="A45" s="49" t="s">
        <v>33</v>
      </c>
      <c r="B45" s="93">
        <v>18.2</v>
      </c>
      <c r="C45" s="94">
        <v>9.1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</row>
    <row r="46" spans="1:18" ht="18.75">
      <c r="A46" s="49" t="s">
        <v>30</v>
      </c>
      <c r="B46" s="93">
        <v>12.5</v>
      </c>
      <c r="C46" s="94">
        <v>6.3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</row>
    <row r="47" spans="1:18" ht="18.75">
      <c r="A47" s="96" t="s">
        <v>110</v>
      </c>
      <c r="B47" s="97">
        <v>60.4</v>
      </c>
      <c r="C47" s="97">
        <v>7.3</v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</row>
    <row r="48" spans="1:18" ht="18.75"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</row>
    <row r="51" spans="1:18" ht="18.75">
      <c r="A51" s="156" t="s">
        <v>125</v>
      </c>
      <c r="B51" s="156"/>
      <c r="C51" s="156"/>
      <c r="E51" s="157" t="s">
        <v>126</v>
      </c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</row>
    <row r="52" spans="1:18" ht="18.75">
      <c r="A52" s="91" t="s">
        <v>106</v>
      </c>
      <c r="B52" s="91" t="s">
        <v>107</v>
      </c>
      <c r="C52" s="91" t="s">
        <v>108</v>
      </c>
      <c r="E52" s="92"/>
      <c r="F52" s="92"/>
      <c r="G52" s="92"/>
      <c r="H52" s="92"/>
      <c r="I52" s="158" t="s">
        <v>137</v>
      </c>
      <c r="J52" s="158"/>
      <c r="K52" s="158"/>
      <c r="L52" s="158"/>
      <c r="M52" s="158"/>
      <c r="N52" s="158"/>
      <c r="O52" s="158"/>
      <c r="P52" s="92"/>
      <c r="Q52" s="92"/>
      <c r="R52" s="92"/>
    </row>
    <row r="53" spans="1:18" ht="18.75">
      <c r="A53" s="49" t="s">
        <v>102</v>
      </c>
      <c r="B53" s="93">
        <v>100</v>
      </c>
      <c r="C53" s="94">
        <v>85.7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</row>
    <row r="54" spans="1:18" ht="18.75">
      <c r="A54" s="49" t="s">
        <v>59</v>
      </c>
      <c r="B54" s="93">
        <v>90.3</v>
      </c>
      <c r="C54" s="94">
        <v>25.8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</row>
    <row r="55" spans="1:18" ht="18.75">
      <c r="A55" s="49" t="s">
        <v>33</v>
      </c>
      <c r="B55" s="93">
        <v>88.3</v>
      </c>
      <c r="C55" s="94">
        <v>0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</row>
    <row r="56" spans="1:18" ht="18.75">
      <c r="A56" s="49" t="s">
        <v>27</v>
      </c>
      <c r="B56" s="93">
        <v>87.7</v>
      </c>
      <c r="C56" s="94">
        <v>12.3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</row>
    <row r="57" spans="1:18" ht="18.75">
      <c r="A57" s="49" t="s">
        <v>109</v>
      </c>
      <c r="B57" s="93">
        <v>83.3</v>
      </c>
      <c r="C57" s="94">
        <v>0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</row>
    <row r="58" spans="1:18" ht="18.75">
      <c r="A58" s="49" t="s">
        <v>28</v>
      </c>
      <c r="B58" s="93">
        <v>76.2</v>
      </c>
      <c r="C58" s="94">
        <v>9.5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</row>
    <row r="59" spans="1:18" ht="18.75">
      <c r="A59" s="49" t="s">
        <v>134</v>
      </c>
      <c r="B59" s="93">
        <v>72.599999999999994</v>
      </c>
      <c r="C59" s="94">
        <v>22.6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</row>
    <row r="60" spans="1:18" ht="36">
      <c r="A60" s="49" t="s">
        <v>36</v>
      </c>
      <c r="B60" s="93">
        <v>64.7</v>
      </c>
      <c r="C60" s="93">
        <v>5.9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</row>
    <row r="61" spans="1:18" ht="24">
      <c r="A61" s="49" t="s">
        <v>26</v>
      </c>
      <c r="B61" s="93">
        <v>61.5</v>
      </c>
      <c r="C61" s="94">
        <v>7.7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</row>
    <row r="62" spans="1:18" ht="18.75">
      <c r="A62" s="49" t="s">
        <v>25</v>
      </c>
      <c r="B62" s="93">
        <v>57.4</v>
      </c>
      <c r="C62" s="94">
        <v>6.4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</row>
    <row r="63" spans="1:18" ht="18.75">
      <c r="A63" s="49" t="s">
        <v>35</v>
      </c>
      <c r="B63" s="93">
        <v>54.9</v>
      </c>
      <c r="C63" s="94">
        <v>13.7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</row>
    <row r="64" spans="1:18" ht="18.75">
      <c r="A64" s="49" t="s">
        <v>31</v>
      </c>
      <c r="B64" s="93">
        <v>54.5</v>
      </c>
      <c r="C64" s="94">
        <v>9.1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</row>
    <row r="65" spans="1:18" ht="18.75">
      <c r="A65" s="49" t="s">
        <v>63</v>
      </c>
      <c r="B65" s="93">
        <v>45.9</v>
      </c>
      <c r="C65" s="94">
        <v>0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</row>
    <row r="66" spans="1:18" ht="18.75">
      <c r="A66" s="49" t="s">
        <v>60</v>
      </c>
      <c r="B66" s="93">
        <v>45.7</v>
      </c>
      <c r="C66" s="94">
        <v>8.6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</row>
    <row r="67" spans="1:18" ht="18.75">
      <c r="A67" s="95" t="s">
        <v>24</v>
      </c>
      <c r="B67" s="93">
        <v>39.5</v>
      </c>
      <c r="C67" s="94">
        <v>4.7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</row>
    <row r="68" spans="1:18" ht="18.75">
      <c r="A68" s="49" t="s">
        <v>105</v>
      </c>
      <c r="B68" s="93">
        <v>31.2</v>
      </c>
      <c r="C68" s="94">
        <v>6.5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</row>
    <row r="69" spans="1:18" ht="24">
      <c r="A69" s="49" t="s">
        <v>29</v>
      </c>
      <c r="B69" s="93">
        <v>29.4</v>
      </c>
      <c r="C69" s="94">
        <v>0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</row>
    <row r="70" spans="1:18" ht="18.75">
      <c r="A70" s="49" t="s">
        <v>38</v>
      </c>
      <c r="B70" s="93">
        <v>21.1</v>
      </c>
      <c r="C70" s="94">
        <v>10.5</v>
      </c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</row>
    <row r="71" spans="1:18" ht="18.75">
      <c r="A71" s="49" t="s">
        <v>30</v>
      </c>
      <c r="B71" s="93">
        <v>5.9</v>
      </c>
      <c r="C71" s="94">
        <v>2.9</v>
      </c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</row>
    <row r="72" spans="1:18" ht="18.75">
      <c r="A72" s="96" t="s">
        <v>110</v>
      </c>
      <c r="B72" s="97">
        <v>52.8</v>
      </c>
      <c r="C72" s="97">
        <v>9.9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</row>
    <row r="76" spans="1:18">
      <c r="A76" s="156" t="s">
        <v>127</v>
      </c>
      <c r="B76" s="156"/>
      <c r="C76" s="156"/>
      <c r="E76" s="159" t="s">
        <v>127</v>
      </c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</row>
    <row r="77" spans="1:18">
      <c r="A77" s="91" t="s">
        <v>106</v>
      </c>
      <c r="B77" s="91" t="s">
        <v>107</v>
      </c>
      <c r="C77" s="91" t="s">
        <v>108</v>
      </c>
      <c r="I77" s="152" t="s">
        <v>137</v>
      </c>
      <c r="J77" s="152"/>
      <c r="K77" s="152"/>
      <c r="L77" s="152"/>
      <c r="M77" s="152"/>
      <c r="N77" s="152"/>
      <c r="O77" s="152"/>
    </row>
    <row r="78" spans="1:18">
      <c r="A78" s="49" t="s">
        <v>102</v>
      </c>
      <c r="B78" s="93">
        <v>100</v>
      </c>
      <c r="C78" s="94">
        <v>0</v>
      </c>
    </row>
    <row r="79" spans="1:18">
      <c r="A79" s="49" t="s">
        <v>134</v>
      </c>
      <c r="B79" s="93">
        <v>100</v>
      </c>
      <c r="C79" s="94">
        <v>17.3</v>
      </c>
    </row>
    <row r="80" spans="1:18">
      <c r="A80" s="49" t="s">
        <v>27</v>
      </c>
      <c r="B80" s="93">
        <v>96.5</v>
      </c>
      <c r="C80" s="94">
        <v>8.8000000000000007</v>
      </c>
    </row>
    <row r="81" spans="1:3" ht="24">
      <c r="A81" s="49" t="s">
        <v>26</v>
      </c>
      <c r="B81" s="93">
        <v>77.8</v>
      </c>
      <c r="C81" s="94">
        <v>77.8</v>
      </c>
    </row>
    <row r="82" spans="1:3">
      <c r="A82" s="49" t="s">
        <v>31</v>
      </c>
      <c r="B82" s="93">
        <v>75</v>
      </c>
      <c r="C82" s="94">
        <v>75</v>
      </c>
    </row>
    <row r="83" spans="1:3">
      <c r="A83" s="49" t="s">
        <v>59</v>
      </c>
      <c r="B83" s="93">
        <v>66.7</v>
      </c>
      <c r="C83" s="94">
        <v>16.7</v>
      </c>
    </row>
    <row r="84" spans="1:3">
      <c r="A84" s="49" t="s">
        <v>109</v>
      </c>
      <c r="B84" s="93">
        <v>66.7</v>
      </c>
      <c r="C84" s="94">
        <v>0</v>
      </c>
    </row>
    <row r="85" spans="1:3">
      <c r="A85" s="49" t="s">
        <v>35</v>
      </c>
      <c r="B85" s="93">
        <v>60</v>
      </c>
      <c r="C85" s="93">
        <v>5</v>
      </c>
    </row>
    <row r="86" spans="1:3">
      <c r="A86" s="95" t="s">
        <v>24</v>
      </c>
      <c r="B86" s="93">
        <v>57.5</v>
      </c>
      <c r="C86" s="94">
        <v>0</v>
      </c>
    </row>
    <row r="87" spans="1:3" ht="36">
      <c r="A87" s="49" t="s">
        <v>36</v>
      </c>
      <c r="B87" s="93">
        <v>44.8</v>
      </c>
      <c r="C87" s="94">
        <v>10.3</v>
      </c>
    </row>
    <row r="88" spans="1:3">
      <c r="A88" s="49" t="s">
        <v>63</v>
      </c>
      <c r="B88" s="93">
        <v>37.5</v>
      </c>
      <c r="C88" s="94">
        <v>0</v>
      </c>
    </row>
    <row r="89" spans="1:3">
      <c r="A89" s="49" t="s">
        <v>28</v>
      </c>
      <c r="B89" s="93">
        <v>37</v>
      </c>
      <c r="C89" s="94">
        <v>0</v>
      </c>
    </row>
    <row r="90" spans="1:3">
      <c r="A90" s="49" t="s">
        <v>38</v>
      </c>
      <c r="B90" s="93">
        <v>36.4</v>
      </c>
      <c r="C90" s="94">
        <v>18.2</v>
      </c>
    </row>
    <row r="91" spans="1:3">
      <c r="A91" s="49" t="s">
        <v>25</v>
      </c>
      <c r="B91" s="93">
        <v>32.6</v>
      </c>
      <c r="C91" s="94">
        <v>16.3</v>
      </c>
    </row>
    <row r="92" spans="1:3">
      <c r="A92" s="49" t="s">
        <v>105</v>
      </c>
      <c r="B92" s="93">
        <v>27</v>
      </c>
      <c r="C92" s="94">
        <v>4.9000000000000004</v>
      </c>
    </row>
    <row r="93" spans="1:3" ht="24">
      <c r="A93" s="49" t="s">
        <v>29</v>
      </c>
      <c r="B93" s="93">
        <v>26.5</v>
      </c>
      <c r="C93" s="93">
        <v>0</v>
      </c>
    </row>
    <row r="94" spans="1:3">
      <c r="A94" s="49" t="s">
        <v>33</v>
      </c>
      <c r="B94" s="93">
        <v>15.4</v>
      </c>
      <c r="C94" s="94">
        <v>0</v>
      </c>
    </row>
    <row r="95" spans="1:3">
      <c r="A95" s="49" t="s">
        <v>30</v>
      </c>
      <c r="B95" s="93">
        <v>8.3000000000000007</v>
      </c>
      <c r="C95" s="94">
        <v>0</v>
      </c>
    </row>
    <row r="96" spans="1:3">
      <c r="A96" s="96" t="s">
        <v>110</v>
      </c>
      <c r="B96" s="97">
        <v>49.2</v>
      </c>
      <c r="C96" s="97">
        <v>7.3</v>
      </c>
    </row>
    <row r="100" spans="1:18">
      <c r="A100" s="156" t="s">
        <v>128</v>
      </c>
      <c r="B100" s="156"/>
      <c r="C100" s="156"/>
      <c r="E100" s="159" t="s">
        <v>128</v>
      </c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</row>
    <row r="101" spans="1:18">
      <c r="A101" s="91" t="s">
        <v>106</v>
      </c>
      <c r="B101" s="91" t="s">
        <v>107</v>
      </c>
      <c r="C101" s="91" t="s">
        <v>108</v>
      </c>
      <c r="I101" s="152" t="s">
        <v>137</v>
      </c>
      <c r="J101" s="152"/>
      <c r="K101" s="152"/>
      <c r="L101" s="152"/>
      <c r="M101" s="152"/>
      <c r="N101" s="152"/>
      <c r="O101" s="152"/>
    </row>
    <row r="102" spans="1:18" ht="24">
      <c r="A102" s="49" t="s">
        <v>26</v>
      </c>
      <c r="B102" s="93">
        <v>100</v>
      </c>
      <c r="C102" s="94">
        <v>100</v>
      </c>
    </row>
    <row r="103" spans="1:18">
      <c r="A103" s="49" t="s">
        <v>102</v>
      </c>
      <c r="B103" s="93">
        <v>100</v>
      </c>
      <c r="C103" s="94">
        <v>50</v>
      </c>
    </row>
    <row r="104" spans="1:18">
      <c r="A104" s="49" t="s">
        <v>109</v>
      </c>
      <c r="B104" s="93">
        <v>100</v>
      </c>
      <c r="C104" s="94">
        <v>0</v>
      </c>
    </row>
    <row r="105" spans="1:18" ht="36">
      <c r="A105" s="49" t="s">
        <v>36</v>
      </c>
      <c r="B105" s="93">
        <v>94.4</v>
      </c>
      <c r="C105" s="93">
        <v>5.6</v>
      </c>
    </row>
    <row r="106" spans="1:18" ht="24">
      <c r="A106" s="49" t="s">
        <v>29</v>
      </c>
      <c r="B106" s="93">
        <v>91.4</v>
      </c>
      <c r="C106" s="93">
        <v>0</v>
      </c>
    </row>
    <row r="107" spans="1:18">
      <c r="A107" s="49" t="s">
        <v>27</v>
      </c>
      <c r="B107" s="93">
        <v>91.1</v>
      </c>
      <c r="C107" s="94">
        <v>21.4</v>
      </c>
    </row>
    <row r="108" spans="1:18">
      <c r="A108" s="49" t="s">
        <v>105</v>
      </c>
      <c r="B108" s="93">
        <v>86</v>
      </c>
      <c r="C108" s="94">
        <v>5.8</v>
      </c>
    </row>
    <row r="109" spans="1:18">
      <c r="A109" s="49" t="s">
        <v>35</v>
      </c>
      <c r="B109" s="93">
        <v>69.599999999999994</v>
      </c>
      <c r="C109" s="94">
        <v>10.9</v>
      </c>
    </row>
    <row r="110" spans="1:18">
      <c r="A110" s="49" t="s">
        <v>59</v>
      </c>
      <c r="B110" s="93">
        <v>67.7</v>
      </c>
      <c r="C110" s="94">
        <v>3.2</v>
      </c>
    </row>
    <row r="111" spans="1:18">
      <c r="A111" s="49" t="s">
        <v>63</v>
      </c>
      <c r="B111" s="93">
        <v>57.5</v>
      </c>
      <c r="C111" s="94">
        <v>5.7</v>
      </c>
    </row>
    <row r="112" spans="1:18">
      <c r="A112" s="95" t="s">
        <v>24</v>
      </c>
      <c r="B112" s="93">
        <v>52</v>
      </c>
      <c r="C112" s="94">
        <v>6</v>
      </c>
    </row>
    <row r="113" spans="1:18">
      <c r="A113" s="49" t="s">
        <v>28</v>
      </c>
      <c r="B113" s="93">
        <v>50</v>
      </c>
      <c r="C113" s="94">
        <v>8.3000000000000007</v>
      </c>
    </row>
    <row r="114" spans="1:18">
      <c r="A114" s="49" t="s">
        <v>25</v>
      </c>
      <c r="B114" s="93">
        <v>30</v>
      </c>
      <c r="C114" s="94">
        <v>10</v>
      </c>
    </row>
    <row r="115" spans="1:18">
      <c r="A115" s="49" t="s">
        <v>38</v>
      </c>
      <c r="B115" s="93">
        <v>15</v>
      </c>
      <c r="C115" s="94">
        <v>2.5</v>
      </c>
    </row>
    <row r="116" spans="1:18">
      <c r="A116" s="49" t="s">
        <v>33</v>
      </c>
      <c r="B116" s="93">
        <v>10</v>
      </c>
      <c r="C116" s="94">
        <v>0</v>
      </c>
    </row>
    <row r="117" spans="1:18">
      <c r="A117" s="49" t="s">
        <v>31</v>
      </c>
      <c r="B117" s="93">
        <v>5.3</v>
      </c>
      <c r="C117" s="94">
        <v>0</v>
      </c>
    </row>
    <row r="118" spans="1:18">
      <c r="A118" s="49" t="s">
        <v>30</v>
      </c>
      <c r="B118" s="93">
        <v>2.1</v>
      </c>
      <c r="C118" s="94">
        <v>0</v>
      </c>
    </row>
    <row r="119" spans="1:18">
      <c r="A119" s="96" t="s">
        <v>110</v>
      </c>
      <c r="B119" s="97">
        <v>62.1</v>
      </c>
      <c r="C119" s="97">
        <v>6.9</v>
      </c>
    </row>
    <row r="123" spans="1:18">
      <c r="A123" s="156" t="s">
        <v>129</v>
      </c>
      <c r="B123" s="156"/>
      <c r="C123" s="156"/>
      <c r="E123" s="159" t="s">
        <v>129</v>
      </c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</row>
    <row r="124" spans="1:18">
      <c r="A124" s="91" t="s">
        <v>106</v>
      </c>
      <c r="B124" s="91" t="s">
        <v>107</v>
      </c>
      <c r="C124" s="91" t="s">
        <v>108</v>
      </c>
      <c r="I124" s="152" t="s">
        <v>137</v>
      </c>
      <c r="J124" s="152"/>
      <c r="K124" s="152"/>
      <c r="L124" s="152"/>
      <c r="M124" s="152"/>
      <c r="N124" s="152"/>
      <c r="O124" s="152"/>
    </row>
    <row r="125" spans="1:18">
      <c r="A125" s="95" t="s">
        <v>24</v>
      </c>
      <c r="B125" s="93">
        <v>100</v>
      </c>
      <c r="C125" s="94">
        <v>8.3000000000000007</v>
      </c>
    </row>
    <row r="126" spans="1:18">
      <c r="A126" s="49" t="s">
        <v>25</v>
      </c>
      <c r="B126" s="93">
        <v>100</v>
      </c>
      <c r="C126" s="94">
        <v>13.3</v>
      </c>
    </row>
    <row r="127" spans="1:18" ht="24">
      <c r="A127" s="49" t="s">
        <v>26</v>
      </c>
      <c r="B127" s="93">
        <v>100</v>
      </c>
      <c r="C127" s="93">
        <v>0</v>
      </c>
    </row>
    <row r="128" spans="1:18">
      <c r="A128" s="49" t="s">
        <v>27</v>
      </c>
      <c r="B128" s="93">
        <v>100</v>
      </c>
      <c r="C128" s="94">
        <v>18.2</v>
      </c>
    </row>
    <row r="129" spans="1:3">
      <c r="A129" s="49" t="s">
        <v>59</v>
      </c>
      <c r="B129" s="93">
        <v>100</v>
      </c>
      <c r="C129" s="94">
        <v>0</v>
      </c>
    </row>
    <row r="130" spans="1:3">
      <c r="A130" s="49" t="s">
        <v>33</v>
      </c>
      <c r="B130" s="93">
        <v>100</v>
      </c>
      <c r="C130" s="94">
        <v>20</v>
      </c>
    </row>
    <row r="131" spans="1:3">
      <c r="A131" s="49" t="s">
        <v>109</v>
      </c>
      <c r="B131" s="93">
        <v>100</v>
      </c>
      <c r="C131" s="94">
        <v>17.399999999999999</v>
      </c>
    </row>
    <row r="132" spans="1:3">
      <c r="A132" s="49" t="s">
        <v>35</v>
      </c>
      <c r="B132" s="93">
        <v>100</v>
      </c>
      <c r="C132" s="94">
        <v>17.5</v>
      </c>
    </row>
    <row r="133" spans="1:3">
      <c r="A133" s="49" t="s">
        <v>102</v>
      </c>
      <c r="B133" s="93">
        <v>100</v>
      </c>
      <c r="C133" s="94">
        <v>50</v>
      </c>
    </row>
    <row r="134" spans="1:3">
      <c r="A134" s="49" t="s">
        <v>30</v>
      </c>
      <c r="B134" s="93">
        <v>98.4</v>
      </c>
      <c r="C134" s="94">
        <v>1.6</v>
      </c>
    </row>
    <row r="135" spans="1:3">
      <c r="A135" s="49" t="s">
        <v>38</v>
      </c>
      <c r="B135" s="93">
        <v>98.3</v>
      </c>
      <c r="C135" s="94">
        <v>15.5</v>
      </c>
    </row>
    <row r="136" spans="1:3">
      <c r="A136" s="49" t="s">
        <v>63</v>
      </c>
      <c r="B136" s="93">
        <v>97.3</v>
      </c>
      <c r="C136" s="94">
        <v>1.4</v>
      </c>
    </row>
    <row r="137" spans="1:3">
      <c r="A137" s="49" t="s">
        <v>105</v>
      </c>
      <c r="B137" s="93">
        <v>97.2</v>
      </c>
      <c r="C137" s="94">
        <v>52.1</v>
      </c>
    </row>
    <row r="138" spans="1:3">
      <c r="A138" s="49" t="s">
        <v>28</v>
      </c>
      <c r="B138" s="93">
        <v>93.3</v>
      </c>
      <c r="C138" s="94">
        <v>0</v>
      </c>
    </row>
    <row r="139" spans="1:3">
      <c r="A139" s="49" t="s">
        <v>31</v>
      </c>
      <c r="B139" s="93">
        <v>93.3</v>
      </c>
      <c r="C139" s="94">
        <v>3.3</v>
      </c>
    </row>
    <row r="140" spans="1:3">
      <c r="A140" s="96" t="s">
        <v>110</v>
      </c>
      <c r="B140" s="97">
        <v>98.4</v>
      </c>
      <c r="C140" s="97">
        <v>14.9</v>
      </c>
    </row>
    <row r="146" spans="1:18">
      <c r="A146" s="156" t="s">
        <v>130</v>
      </c>
      <c r="B146" s="156"/>
      <c r="C146" s="156"/>
      <c r="E146" s="159" t="s">
        <v>131</v>
      </c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</row>
    <row r="147" spans="1:18">
      <c r="A147" s="91" t="s">
        <v>106</v>
      </c>
      <c r="B147" s="91" t="s">
        <v>107</v>
      </c>
      <c r="C147" s="91" t="s">
        <v>108</v>
      </c>
      <c r="I147" s="152" t="s">
        <v>137</v>
      </c>
      <c r="J147" s="152"/>
      <c r="K147" s="152"/>
      <c r="L147" s="152"/>
      <c r="M147" s="152"/>
      <c r="N147" s="152"/>
      <c r="O147" s="152"/>
    </row>
    <row r="148" spans="1:18">
      <c r="A148" s="95" t="s">
        <v>24</v>
      </c>
      <c r="B148" s="93">
        <v>100</v>
      </c>
      <c r="C148" s="94">
        <v>6.7</v>
      </c>
    </row>
    <row r="149" spans="1:18">
      <c r="A149" s="49" t="s">
        <v>27</v>
      </c>
      <c r="B149" s="93">
        <v>100</v>
      </c>
      <c r="C149" s="94">
        <v>25.6</v>
      </c>
    </row>
    <row r="150" spans="1:18">
      <c r="A150" s="49" t="s">
        <v>59</v>
      </c>
      <c r="B150" s="93">
        <v>100</v>
      </c>
      <c r="C150" s="94">
        <v>31</v>
      </c>
    </row>
    <row r="151" spans="1:18">
      <c r="A151" s="49" t="s">
        <v>30</v>
      </c>
      <c r="B151" s="93">
        <v>100</v>
      </c>
      <c r="C151" s="94">
        <v>27.9</v>
      </c>
    </row>
    <row r="152" spans="1:18">
      <c r="A152" s="49" t="s">
        <v>33</v>
      </c>
      <c r="B152" s="93">
        <v>100</v>
      </c>
      <c r="C152" s="94">
        <v>25</v>
      </c>
    </row>
    <row r="153" spans="1:18">
      <c r="A153" s="49" t="s">
        <v>38</v>
      </c>
      <c r="B153" s="93">
        <v>98.5</v>
      </c>
      <c r="C153" s="94">
        <v>14.7</v>
      </c>
    </row>
    <row r="154" spans="1:18">
      <c r="A154" s="49" t="s">
        <v>35</v>
      </c>
      <c r="B154" s="93">
        <v>98</v>
      </c>
      <c r="C154" s="94">
        <v>12</v>
      </c>
    </row>
    <row r="155" spans="1:18">
      <c r="A155" s="49" t="s">
        <v>63</v>
      </c>
      <c r="B155" s="93">
        <v>97.4</v>
      </c>
      <c r="C155" s="94">
        <v>5.0999999999999996</v>
      </c>
    </row>
    <row r="156" spans="1:18">
      <c r="A156" s="49" t="s">
        <v>31</v>
      </c>
      <c r="B156" s="93">
        <v>96.9</v>
      </c>
      <c r="C156" s="94">
        <v>40.6</v>
      </c>
    </row>
    <row r="157" spans="1:18">
      <c r="A157" s="49" t="s">
        <v>105</v>
      </c>
      <c r="B157" s="93">
        <v>96.6</v>
      </c>
      <c r="C157" s="94">
        <v>51.4</v>
      </c>
    </row>
    <row r="158" spans="1:18" ht="36">
      <c r="A158" s="49" t="s">
        <v>36</v>
      </c>
      <c r="B158" s="93">
        <v>96.4</v>
      </c>
      <c r="C158" s="94">
        <v>7.1</v>
      </c>
    </row>
    <row r="159" spans="1:18">
      <c r="A159" s="49" t="s">
        <v>28</v>
      </c>
      <c r="B159" s="93">
        <v>93.3</v>
      </c>
      <c r="C159" s="94">
        <v>6.7</v>
      </c>
    </row>
    <row r="160" spans="1:18" ht="24">
      <c r="A160" s="49" t="s">
        <v>29</v>
      </c>
      <c r="B160" s="93">
        <v>91.7</v>
      </c>
      <c r="C160" s="94">
        <v>8.3000000000000007</v>
      </c>
    </row>
    <row r="161" spans="1:18" ht="24">
      <c r="A161" s="49" t="s">
        <v>26</v>
      </c>
      <c r="B161" s="93">
        <v>85.7</v>
      </c>
      <c r="C161" s="94">
        <v>28.6</v>
      </c>
    </row>
    <row r="162" spans="1:18">
      <c r="A162" s="96" t="s">
        <v>110</v>
      </c>
      <c r="B162" s="97">
        <v>97.7</v>
      </c>
      <c r="C162" s="97">
        <v>23.2</v>
      </c>
    </row>
    <row r="170" spans="1:18" ht="15" customHeight="1">
      <c r="A170" s="150" t="s">
        <v>120</v>
      </c>
      <c r="B170" s="150"/>
      <c r="C170" s="150"/>
      <c r="E170" s="151" t="s">
        <v>139</v>
      </c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</row>
    <row r="171" spans="1:18" ht="15.75">
      <c r="A171" s="98" t="s">
        <v>111</v>
      </c>
      <c r="B171" s="99" t="s">
        <v>112</v>
      </c>
      <c r="C171" s="99" t="s">
        <v>108</v>
      </c>
      <c r="I171" s="152" t="s">
        <v>138</v>
      </c>
      <c r="J171" s="152"/>
      <c r="K171" s="152"/>
      <c r="L171" s="152"/>
      <c r="M171" s="152"/>
      <c r="N171" s="152"/>
      <c r="O171" s="152"/>
      <c r="P171" s="152"/>
    </row>
    <row r="172" spans="1:18">
      <c r="A172" s="23" t="s">
        <v>113</v>
      </c>
      <c r="B172" s="94">
        <v>60.4</v>
      </c>
      <c r="C172" s="94">
        <v>7.3</v>
      </c>
    </row>
    <row r="173" spans="1:18">
      <c r="A173" s="23" t="s">
        <v>114</v>
      </c>
      <c r="B173" s="94">
        <v>52.8</v>
      </c>
      <c r="C173" s="94">
        <v>9.9</v>
      </c>
    </row>
    <row r="174" spans="1:18">
      <c r="A174" s="23" t="s">
        <v>115</v>
      </c>
      <c r="B174" s="94">
        <v>49.2</v>
      </c>
      <c r="C174" s="94">
        <v>7.3</v>
      </c>
    </row>
    <row r="175" spans="1:18">
      <c r="A175" s="23" t="s">
        <v>116</v>
      </c>
      <c r="B175" s="94">
        <v>62.1</v>
      </c>
      <c r="C175" s="94">
        <v>6.9</v>
      </c>
    </row>
    <row r="176" spans="1:18">
      <c r="A176" s="18" t="s">
        <v>117</v>
      </c>
      <c r="B176" s="94">
        <v>98.4</v>
      </c>
      <c r="C176" s="94">
        <v>14.9</v>
      </c>
    </row>
    <row r="177" spans="1:18">
      <c r="A177" s="18" t="s">
        <v>135</v>
      </c>
      <c r="B177" s="94">
        <v>97.7</v>
      </c>
      <c r="C177" s="94">
        <v>23.2</v>
      </c>
    </row>
    <row r="178" spans="1:18">
      <c r="A178" s="96" t="s">
        <v>110</v>
      </c>
      <c r="B178" s="97">
        <v>87.8</v>
      </c>
      <c r="C178" s="97">
        <v>11.9</v>
      </c>
    </row>
    <row r="191" spans="1:18" ht="15" customHeight="1">
      <c r="A191" s="150" t="s">
        <v>121</v>
      </c>
      <c r="B191" s="150"/>
      <c r="C191" s="150"/>
      <c r="E191" s="151" t="s">
        <v>136</v>
      </c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</row>
    <row r="192" spans="1:18" ht="30">
      <c r="A192" s="100"/>
      <c r="B192" s="101" t="s">
        <v>118</v>
      </c>
      <c r="C192" s="101" t="s">
        <v>119</v>
      </c>
      <c r="H192" s="153" t="s">
        <v>137</v>
      </c>
      <c r="I192" s="153"/>
      <c r="J192" s="153"/>
      <c r="K192" s="153"/>
      <c r="L192" s="153"/>
      <c r="M192" s="153"/>
      <c r="N192" s="153"/>
      <c r="O192" s="153"/>
      <c r="P192" s="153"/>
    </row>
    <row r="193" spans="1:3">
      <c r="A193" s="95"/>
      <c r="B193" s="93">
        <v>89.3</v>
      </c>
      <c r="C193" s="94">
        <v>87.8</v>
      </c>
    </row>
    <row r="211" spans="1:19">
      <c r="A211" s="150" t="s">
        <v>154</v>
      </c>
      <c r="B211" s="150"/>
      <c r="C211" s="150"/>
      <c r="F211" s="151" t="s">
        <v>155</v>
      </c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  <c r="R211" s="151"/>
      <c r="S211" s="151"/>
    </row>
    <row r="212" spans="1:19" ht="30">
      <c r="A212" s="100"/>
      <c r="B212" s="101" t="s">
        <v>151</v>
      </c>
      <c r="C212" s="101" t="s">
        <v>152</v>
      </c>
      <c r="I212" s="153" t="s">
        <v>138</v>
      </c>
      <c r="J212" s="153"/>
      <c r="K212" s="153"/>
      <c r="L212" s="153"/>
      <c r="M212" s="153"/>
      <c r="N212" s="153"/>
      <c r="O212" s="153"/>
      <c r="P212" s="153"/>
    </row>
    <row r="213" spans="1:19">
      <c r="A213" s="95"/>
      <c r="B213" s="93">
        <v>10.9</v>
      </c>
      <c r="C213" s="94">
        <v>11.9</v>
      </c>
    </row>
    <row r="232" spans="1:18" ht="33.75" customHeight="1">
      <c r="A232" s="150" t="s">
        <v>141</v>
      </c>
      <c r="B232" s="150"/>
      <c r="C232" s="150"/>
      <c r="G232" s="151" t="s">
        <v>145</v>
      </c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  <c r="R232" s="151"/>
    </row>
    <row r="233" spans="1:18">
      <c r="A233" s="91" t="s">
        <v>106</v>
      </c>
      <c r="B233" s="91" t="s">
        <v>142</v>
      </c>
      <c r="C233" s="91" t="s">
        <v>143</v>
      </c>
      <c r="H233" s="152" t="s">
        <v>137</v>
      </c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</row>
    <row r="234" spans="1:18">
      <c r="A234" s="95" t="s">
        <v>24</v>
      </c>
      <c r="B234" s="102">
        <v>3</v>
      </c>
      <c r="C234" s="103"/>
    </row>
    <row r="235" spans="1:18">
      <c r="A235" s="49" t="s">
        <v>25</v>
      </c>
      <c r="B235" s="102">
        <v>10</v>
      </c>
      <c r="C235" s="103">
        <v>25</v>
      </c>
    </row>
    <row r="236" spans="1:18" ht="24">
      <c r="A236" s="49" t="s">
        <v>26</v>
      </c>
      <c r="B236" s="102">
        <v>1</v>
      </c>
      <c r="C236" s="103"/>
    </row>
    <row r="237" spans="1:18">
      <c r="A237" s="49" t="s">
        <v>63</v>
      </c>
      <c r="B237" s="102">
        <v>12</v>
      </c>
      <c r="C237" s="103"/>
    </row>
    <row r="238" spans="1:18">
      <c r="A238" s="49" t="s">
        <v>27</v>
      </c>
      <c r="B238" s="102">
        <v>1</v>
      </c>
      <c r="C238" s="103">
        <v>1</v>
      </c>
    </row>
    <row r="239" spans="1:18">
      <c r="A239" s="49" t="s">
        <v>28</v>
      </c>
      <c r="B239" s="102">
        <v>13</v>
      </c>
      <c r="C239" s="103"/>
    </row>
    <row r="240" spans="1:18">
      <c r="A240" s="49" t="s">
        <v>59</v>
      </c>
      <c r="B240" s="102">
        <v>16</v>
      </c>
      <c r="C240" s="103">
        <v>27</v>
      </c>
    </row>
    <row r="241" spans="1:3" ht="24">
      <c r="A241" s="49" t="s">
        <v>29</v>
      </c>
      <c r="B241" s="102">
        <v>10</v>
      </c>
      <c r="C241" s="103"/>
    </row>
    <row r="242" spans="1:3">
      <c r="A242" s="49" t="s">
        <v>30</v>
      </c>
      <c r="B242" s="102">
        <v>10</v>
      </c>
      <c r="C242" s="103"/>
    </row>
    <row r="243" spans="1:3">
      <c r="A243" s="49" t="s">
        <v>102</v>
      </c>
      <c r="B243" s="102"/>
      <c r="C243" s="103"/>
    </row>
    <row r="244" spans="1:3">
      <c r="A244" s="49" t="s">
        <v>31</v>
      </c>
      <c r="B244" s="102">
        <v>7</v>
      </c>
      <c r="C244" s="103"/>
    </row>
    <row r="245" spans="1:3">
      <c r="A245" s="49" t="s">
        <v>109</v>
      </c>
      <c r="B245" s="102">
        <v>2</v>
      </c>
      <c r="C245" s="103">
        <v>5</v>
      </c>
    </row>
    <row r="246" spans="1:3">
      <c r="A246" s="49" t="s">
        <v>33</v>
      </c>
      <c r="B246" s="102">
        <v>3</v>
      </c>
      <c r="C246" s="103">
        <v>11</v>
      </c>
    </row>
    <row r="247" spans="1:3">
      <c r="A247" s="49" t="s">
        <v>60</v>
      </c>
      <c r="B247" s="102">
        <v>6</v>
      </c>
      <c r="C247" s="103"/>
    </row>
    <row r="248" spans="1:3">
      <c r="A248" s="49" t="s">
        <v>134</v>
      </c>
      <c r="B248" s="102">
        <v>5</v>
      </c>
      <c r="C248" s="103">
        <v>8</v>
      </c>
    </row>
    <row r="249" spans="1:3">
      <c r="A249" s="49" t="s">
        <v>35</v>
      </c>
      <c r="B249" s="102">
        <v>20</v>
      </c>
      <c r="C249" s="103"/>
    </row>
    <row r="250" spans="1:3" ht="36">
      <c r="A250" s="49" t="s">
        <v>36</v>
      </c>
      <c r="B250" s="102">
        <v>9</v>
      </c>
      <c r="C250" s="102">
        <v>6</v>
      </c>
    </row>
    <row r="251" spans="1:3">
      <c r="A251" s="49" t="s">
        <v>38</v>
      </c>
      <c r="B251" s="102">
        <v>14</v>
      </c>
      <c r="C251" s="103">
        <v>44</v>
      </c>
    </row>
    <row r="252" spans="1:3">
      <c r="A252" s="49" t="s">
        <v>105</v>
      </c>
      <c r="B252" s="102">
        <v>19</v>
      </c>
      <c r="C252" s="103">
        <v>10</v>
      </c>
    </row>
    <row r="253" spans="1:3">
      <c r="A253" s="96" t="s">
        <v>110</v>
      </c>
      <c r="B253" s="104">
        <v>161</v>
      </c>
      <c r="C253" s="104">
        <v>137</v>
      </c>
    </row>
  </sheetData>
  <sortState ref="A215:A232">
    <sortCondition ref="A214"/>
  </sortState>
  <mergeCells count="33">
    <mergeCell ref="I52:O52"/>
    <mergeCell ref="I77:O77"/>
    <mergeCell ref="I101:O101"/>
    <mergeCell ref="I124:O124"/>
    <mergeCell ref="A146:C146"/>
    <mergeCell ref="A123:C123"/>
    <mergeCell ref="A232:C232"/>
    <mergeCell ref="G232:R232"/>
    <mergeCell ref="A211:C211"/>
    <mergeCell ref="F211:S211"/>
    <mergeCell ref="H192:P192"/>
    <mergeCell ref="I171:P171"/>
    <mergeCell ref="A170:C170"/>
    <mergeCell ref="E170:R170"/>
    <mergeCell ref="A191:C191"/>
    <mergeCell ref="E191:R191"/>
    <mergeCell ref="E146:R146"/>
    <mergeCell ref="H233:R233"/>
    <mergeCell ref="I212:P212"/>
    <mergeCell ref="A1:C1"/>
    <mergeCell ref="E1:R1"/>
    <mergeCell ref="A27:C27"/>
    <mergeCell ref="E27:R27"/>
    <mergeCell ref="A51:C51"/>
    <mergeCell ref="E51:R51"/>
    <mergeCell ref="J2:N2"/>
    <mergeCell ref="I28:O28"/>
    <mergeCell ref="A76:C76"/>
    <mergeCell ref="E76:R76"/>
    <mergeCell ref="A100:C100"/>
    <mergeCell ref="E100:R100"/>
    <mergeCell ref="I147:O147"/>
    <mergeCell ref="E123:R123"/>
  </mergeCells>
  <pageMargins left="0.22" right="0.22" top="0.39" bottom="0.4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Денна</vt:lpstr>
      <vt:lpstr>Заочна</vt:lpstr>
      <vt:lpstr>Діаграми денне</vt:lpstr>
      <vt:lpstr>Діаграми заочне</vt:lpstr>
      <vt:lpstr>Денна!Область_печати</vt:lpstr>
      <vt:lpstr>'Діаграми денне'!Область_печати</vt:lpstr>
      <vt:lpstr>'Діаграми заочне'!Область_печати</vt:lpstr>
      <vt:lpstr>Заочна!Область_печати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2017-07-20T06:41:31Z</dcterms:modified>
</cp:coreProperties>
</file>