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1430" windowHeight="8010" activeTab="1"/>
  </bookViews>
  <sheets>
    <sheet name="Денна - без перескл." sheetId="1" r:id="rId1"/>
    <sheet name=" Заочна - без перескл." sheetId="2" r:id="rId2"/>
  </sheets>
  <definedNames>
    <definedName name="_xlnm.Print_Area" localSheetId="1">' Заочна - без перескл.'!$A$206:$S$224</definedName>
    <definedName name="_xlnm.Print_Area" localSheetId="0">'Денна - без перескл.'!$A$225:$S$244</definedName>
  </definedNames>
  <calcPr calcId="125725"/>
</workbook>
</file>

<file path=xl/calcChain.xml><?xml version="1.0" encoding="utf-8"?>
<calcChain xmlns="http://schemas.openxmlformats.org/spreadsheetml/2006/main">
  <c r="C147" i="1"/>
  <c r="H215" i="2"/>
  <c r="M215"/>
  <c r="I201"/>
  <c r="J201"/>
  <c r="N201"/>
  <c r="I118"/>
  <c r="N59"/>
  <c r="L59"/>
  <c r="N28"/>
  <c r="M200"/>
  <c r="H200"/>
  <c r="M209" i="1"/>
  <c r="H209"/>
  <c r="E209" s="1"/>
  <c r="D209" s="1"/>
  <c r="B209" s="1"/>
  <c r="M172"/>
  <c r="H172"/>
  <c r="M135"/>
  <c r="H135"/>
  <c r="M98"/>
  <c r="H98"/>
  <c r="M61"/>
  <c r="H61"/>
  <c r="M21"/>
  <c r="H21"/>
  <c r="E21"/>
  <c r="D21" s="1"/>
  <c r="B21" s="1"/>
  <c r="E215" i="2" l="1"/>
  <c r="D215" s="1"/>
  <c r="B215" s="1"/>
  <c r="E200"/>
  <c r="D200" s="1"/>
  <c r="Q200" s="1"/>
  <c r="B200"/>
  <c r="Q209" i="1"/>
  <c r="R209"/>
  <c r="E172"/>
  <c r="D172" s="1"/>
  <c r="B172" s="1"/>
  <c r="E98"/>
  <c r="D98" s="1"/>
  <c r="B98" s="1"/>
  <c r="Q172"/>
  <c r="E61"/>
  <c r="D61" s="1"/>
  <c r="Q61" s="1"/>
  <c r="R98"/>
  <c r="E135"/>
  <c r="D135" s="1"/>
  <c r="R172"/>
  <c r="Q21"/>
  <c r="R21"/>
  <c r="C74"/>
  <c r="F74"/>
  <c r="G74"/>
  <c r="I74"/>
  <c r="J74"/>
  <c r="K74"/>
  <c r="L74"/>
  <c r="N74"/>
  <c r="O74"/>
  <c r="P74"/>
  <c r="K35"/>
  <c r="M73"/>
  <c r="H73"/>
  <c r="O35"/>
  <c r="P35"/>
  <c r="N35"/>
  <c r="L35"/>
  <c r="J35"/>
  <c r="I35"/>
  <c r="G35"/>
  <c r="F35"/>
  <c r="C35"/>
  <c r="M34"/>
  <c r="H34"/>
  <c r="E34" s="1"/>
  <c r="D34" s="1"/>
  <c r="B34" s="1"/>
  <c r="H30"/>
  <c r="M30"/>
  <c r="F221" i="2"/>
  <c r="G221"/>
  <c r="J221"/>
  <c r="K201"/>
  <c r="L201"/>
  <c r="P201"/>
  <c r="I172"/>
  <c r="L172"/>
  <c r="P172"/>
  <c r="C146"/>
  <c r="L146"/>
  <c r="N146"/>
  <c r="O146"/>
  <c r="P146"/>
  <c r="C118"/>
  <c r="L118"/>
  <c r="N118"/>
  <c r="O118"/>
  <c r="P118"/>
  <c r="J172"/>
  <c r="K172"/>
  <c r="J146"/>
  <c r="K146"/>
  <c r="J118"/>
  <c r="K118"/>
  <c r="I88"/>
  <c r="J88"/>
  <c r="K88"/>
  <c r="J59"/>
  <c r="M117"/>
  <c r="H117"/>
  <c r="H58"/>
  <c r="K59"/>
  <c r="M58"/>
  <c r="I28"/>
  <c r="J28"/>
  <c r="K28"/>
  <c r="M27"/>
  <c r="H27"/>
  <c r="N147" i="1"/>
  <c r="O147"/>
  <c r="P147"/>
  <c r="G110"/>
  <c r="N110"/>
  <c r="O110"/>
  <c r="P110"/>
  <c r="M72"/>
  <c r="M212"/>
  <c r="H212"/>
  <c r="M162" i="2"/>
  <c r="C88"/>
  <c r="L88"/>
  <c r="N88"/>
  <c r="O88"/>
  <c r="P88"/>
  <c r="O59"/>
  <c r="P59"/>
  <c r="C28"/>
  <c r="L28"/>
  <c r="O28"/>
  <c r="P28"/>
  <c r="M87"/>
  <c r="H87"/>
  <c r="M57"/>
  <c r="M26"/>
  <c r="H26"/>
  <c r="M218" i="1"/>
  <c r="H218"/>
  <c r="M116" i="2"/>
  <c r="H116"/>
  <c r="M13" i="1"/>
  <c r="C221" i="2"/>
  <c r="I221"/>
  <c r="K221"/>
  <c r="L221"/>
  <c r="N221"/>
  <c r="O221"/>
  <c r="P221"/>
  <c r="F88"/>
  <c r="G88"/>
  <c r="C59"/>
  <c r="F59"/>
  <c r="G59"/>
  <c r="F28"/>
  <c r="G28"/>
  <c r="M220"/>
  <c r="H220"/>
  <c r="F220" i="1"/>
  <c r="G220"/>
  <c r="I220"/>
  <c r="J220"/>
  <c r="K220"/>
  <c r="L220"/>
  <c r="N220"/>
  <c r="O220"/>
  <c r="P220"/>
  <c r="G183"/>
  <c r="F183"/>
  <c r="I183"/>
  <c r="J183"/>
  <c r="K183"/>
  <c r="L183"/>
  <c r="N183"/>
  <c r="F147"/>
  <c r="G147"/>
  <c r="I147"/>
  <c r="J147"/>
  <c r="K147"/>
  <c r="L147"/>
  <c r="C110"/>
  <c r="F110"/>
  <c r="I110"/>
  <c r="J110"/>
  <c r="K110"/>
  <c r="L110"/>
  <c r="H72"/>
  <c r="M190" i="2"/>
  <c r="H190"/>
  <c r="M165"/>
  <c r="H165"/>
  <c r="M136"/>
  <c r="H136"/>
  <c r="M106"/>
  <c r="H106"/>
  <c r="M76"/>
  <c r="H76"/>
  <c r="M47"/>
  <c r="M15"/>
  <c r="H15"/>
  <c r="M204" i="1"/>
  <c r="H204"/>
  <c r="M167"/>
  <c r="H167"/>
  <c r="M93"/>
  <c r="H93"/>
  <c r="M56"/>
  <c r="H56"/>
  <c r="M16"/>
  <c r="M130"/>
  <c r="H130"/>
  <c r="M219"/>
  <c r="H219"/>
  <c r="M182"/>
  <c r="H182"/>
  <c r="M145"/>
  <c r="M146"/>
  <c r="H145"/>
  <c r="H146"/>
  <c r="E146" s="1"/>
  <c r="D146" s="1"/>
  <c r="M108"/>
  <c r="M109"/>
  <c r="H108"/>
  <c r="E108" s="1"/>
  <c r="D108" s="1"/>
  <c r="R108" s="1"/>
  <c r="H109"/>
  <c r="M71"/>
  <c r="H71"/>
  <c r="M32"/>
  <c r="M33"/>
  <c r="O201" i="2"/>
  <c r="G201"/>
  <c r="F201"/>
  <c r="C201"/>
  <c r="M199"/>
  <c r="H199"/>
  <c r="M198"/>
  <c r="H198"/>
  <c r="M197"/>
  <c r="H197"/>
  <c r="M196"/>
  <c r="H196"/>
  <c r="M195"/>
  <c r="H195"/>
  <c r="M194"/>
  <c r="H194"/>
  <c r="M193"/>
  <c r="H193"/>
  <c r="M192"/>
  <c r="H192"/>
  <c r="M191"/>
  <c r="H191"/>
  <c r="M189"/>
  <c r="H189"/>
  <c r="M188"/>
  <c r="H188"/>
  <c r="M187"/>
  <c r="H187"/>
  <c r="M186"/>
  <c r="H186"/>
  <c r="M185"/>
  <c r="H185"/>
  <c r="M184"/>
  <c r="H184"/>
  <c r="M86"/>
  <c r="H86"/>
  <c r="M56"/>
  <c r="M25"/>
  <c r="H25"/>
  <c r="M219"/>
  <c r="H219"/>
  <c r="M218"/>
  <c r="H218"/>
  <c r="M217"/>
  <c r="H217"/>
  <c r="M216"/>
  <c r="H216"/>
  <c r="O172"/>
  <c r="N172"/>
  <c r="G172"/>
  <c r="F172"/>
  <c r="C172"/>
  <c r="M171"/>
  <c r="H171"/>
  <c r="M170"/>
  <c r="H170"/>
  <c r="M169"/>
  <c r="H169"/>
  <c r="M168"/>
  <c r="H168"/>
  <c r="M167"/>
  <c r="H167"/>
  <c r="M166"/>
  <c r="H166"/>
  <c r="M164"/>
  <c r="H164"/>
  <c r="M163"/>
  <c r="H163"/>
  <c r="H162"/>
  <c r="M161"/>
  <c r="H161"/>
  <c r="M160"/>
  <c r="H160"/>
  <c r="M159"/>
  <c r="H159"/>
  <c r="I146"/>
  <c r="G146"/>
  <c r="F146"/>
  <c r="M145"/>
  <c r="H145"/>
  <c r="M144"/>
  <c r="H144"/>
  <c r="M143"/>
  <c r="H143"/>
  <c r="M142"/>
  <c r="H142"/>
  <c r="M141"/>
  <c r="H141"/>
  <c r="M140"/>
  <c r="H140"/>
  <c r="M139"/>
  <c r="H139"/>
  <c r="M138"/>
  <c r="H138"/>
  <c r="M137"/>
  <c r="H137"/>
  <c r="M135"/>
  <c r="H135"/>
  <c r="M134"/>
  <c r="H134"/>
  <c r="M133"/>
  <c r="H133"/>
  <c r="M132"/>
  <c r="H132"/>
  <c r="M131"/>
  <c r="H131"/>
  <c r="M130"/>
  <c r="H130"/>
  <c r="G118"/>
  <c r="F118"/>
  <c r="M115"/>
  <c r="H115"/>
  <c r="M114"/>
  <c r="H114"/>
  <c r="M113"/>
  <c r="H113"/>
  <c r="M112"/>
  <c r="H112"/>
  <c r="M111"/>
  <c r="H111"/>
  <c r="M110"/>
  <c r="H110"/>
  <c r="M109"/>
  <c r="H109"/>
  <c r="M108"/>
  <c r="H108"/>
  <c r="M107"/>
  <c r="H107"/>
  <c r="M105"/>
  <c r="H105"/>
  <c r="M104"/>
  <c r="H104"/>
  <c r="M103"/>
  <c r="H103"/>
  <c r="M102"/>
  <c r="H102"/>
  <c r="M101"/>
  <c r="H101"/>
  <c r="M100"/>
  <c r="H100"/>
  <c r="M85"/>
  <c r="H85"/>
  <c r="M84"/>
  <c r="H84"/>
  <c r="M83"/>
  <c r="H83"/>
  <c r="M82"/>
  <c r="H82"/>
  <c r="M81"/>
  <c r="H81"/>
  <c r="M80"/>
  <c r="H80"/>
  <c r="M79"/>
  <c r="H79"/>
  <c r="M78"/>
  <c r="H78"/>
  <c r="M77"/>
  <c r="H77"/>
  <c r="M75"/>
  <c r="H75"/>
  <c r="M74"/>
  <c r="H74"/>
  <c r="M73"/>
  <c r="H73"/>
  <c r="M72"/>
  <c r="H72"/>
  <c r="M71"/>
  <c r="H71"/>
  <c r="M70"/>
  <c r="H70"/>
  <c r="M55"/>
  <c r="M54"/>
  <c r="M53"/>
  <c r="M52"/>
  <c r="M51"/>
  <c r="M50"/>
  <c r="M49"/>
  <c r="M48"/>
  <c r="M46"/>
  <c r="M45"/>
  <c r="M44"/>
  <c r="M43"/>
  <c r="M42"/>
  <c r="M41"/>
  <c r="H41"/>
  <c r="M24"/>
  <c r="H24"/>
  <c r="M23"/>
  <c r="H23"/>
  <c r="M22"/>
  <c r="H22"/>
  <c r="M21"/>
  <c r="H21"/>
  <c r="M20"/>
  <c r="H20"/>
  <c r="M19"/>
  <c r="H19"/>
  <c r="M18"/>
  <c r="H18"/>
  <c r="M17"/>
  <c r="H17"/>
  <c r="M16"/>
  <c r="H16"/>
  <c r="M14"/>
  <c r="H14"/>
  <c r="M13"/>
  <c r="H13"/>
  <c r="M12"/>
  <c r="H12"/>
  <c r="M11"/>
  <c r="H11"/>
  <c r="M10"/>
  <c r="H10"/>
  <c r="M9"/>
  <c r="H9"/>
  <c r="P240" i="1"/>
  <c r="O240"/>
  <c r="N240"/>
  <c r="L240"/>
  <c r="K240"/>
  <c r="J240"/>
  <c r="I240"/>
  <c r="G240"/>
  <c r="F240"/>
  <c r="C240"/>
  <c r="M239"/>
  <c r="H239"/>
  <c r="M238"/>
  <c r="H238"/>
  <c r="M237"/>
  <c r="H237"/>
  <c r="M236"/>
  <c r="H236"/>
  <c r="M235"/>
  <c r="H235"/>
  <c r="C220"/>
  <c r="M217"/>
  <c r="H217"/>
  <c r="M216"/>
  <c r="H216"/>
  <c r="M215"/>
  <c r="H215"/>
  <c r="M214"/>
  <c r="H214"/>
  <c r="M213"/>
  <c r="H213"/>
  <c r="M211"/>
  <c r="H211"/>
  <c r="M210"/>
  <c r="H210"/>
  <c r="M208"/>
  <c r="H208"/>
  <c r="M207"/>
  <c r="H207"/>
  <c r="M206"/>
  <c r="H206"/>
  <c r="M205"/>
  <c r="H205"/>
  <c r="M203"/>
  <c r="H203"/>
  <c r="M202"/>
  <c r="H202"/>
  <c r="M201"/>
  <c r="H201"/>
  <c r="M200"/>
  <c r="H200"/>
  <c r="M199"/>
  <c r="H199"/>
  <c r="M198"/>
  <c r="H198"/>
  <c r="P183"/>
  <c r="O183"/>
  <c r="C183"/>
  <c r="M181"/>
  <c r="H181"/>
  <c r="M180"/>
  <c r="H180"/>
  <c r="M179"/>
  <c r="H179"/>
  <c r="M178"/>
  <c r="H178"/>
  <c r="M177"/>
  <c r="H177"/>
  <c r="M176"/>
  <c r="H176"/>
  <c r="M175"/>
  <c r="H175"/>
  <c r="M174"/>
  <c r="H174"/>
  <c r="M173"/>
  <c r="H173"/>
  <c r="M171"/>
  <c r="H171"/>
  <c r="M170"/>
  <c r="H170"/>
  <c r="M169"/>
  <c r="H169"/>
  <c r="M168"/>
  <c r="H168"/>
  <c r="M166"/>
  <c r="H166"/>
  <c r="M165"/>
  <c r="H165"/>
  <c r="M164"/>
  <c r="H164"/>
  <c r="M163"/>
  <c r="H163"/>
  <c r="M162"/>
  <c r="H162"/>
  <c r="M161"/>
  <c r="H161"/>
  <c r="M144"/>
  <c r="H144"/>
  <c r="M143"/>
  <c r="H143"/>
  <c r="M142"/>
  <c r="H142"/>
  <c r="M141"/>
  <c r="H141"/>
  <c r="M140"/>
  <c r="H140"/>
  <c r="M139"/>
  <c r="H139"/>
  <c r="M138"/>
  <c r="H138"/>
  <c r="M137"/>
  <c r="H137"/>
  <c r="M136"/>
  <c r="H136"/>
  <c r="M134"/>
  <c r="H134"/>
  <c r="M133"/>
  <c r="H133"/>
  <c r="M132"/>
  <c r="H132"/>
  <c r="M131"/>
  <c r="H131"/>
  <c r="M129"/>
  <c r="H129"/>
  <c r="M128"/>
  <c r="H128"/>
  <c r="M127"/>
  <c r="H127"/>
  <c r="M126"/>
  <c r="H126"/>
  <c r="M125"/>
  <c r="H125"/>
  <c r="M124"/>
  <c r="H124"/>
  <c r="M107"/>
  <c r="H107"/>
  <c r="M106"/>
  <c r="H106"/>
  <c r="M105"/>
  <c r="H105"/>
  <c r="M104"/>
  <c r="H104"/>
  <c r="M103"/>
  <c r="H103"/>
  <c r="M102"/>
  <c r="H102"/>
  <c r="M101"/>
  <c r="H101"/>
  <c r="M100"/>
  <c r="H100"/>
  <c r="M99"/>
  <c r="H99"/>
  <c r="M97"/>
  <c r="H97"/>
  <c r="M96"/>
  <c r="H96"/>
  <c r="M95"/>
  <c r="H95"/>
  <c r="M94"/>
  <c r="H94"/>
  <c r="M92"/>
  <c r="H92"/>
  <c r="M91"/>
  <c r="H91"/>
  <c r="M90"/>
  <c r="H90"/>
  <c r="M89"/>
  <c r="H89"/>
  <c r="M88"/>
  <c r="H88"/>
  <c r="M87"/>
  <c r="H87"/>
  <c r="M70"/>
  <c r="H70"/>
  <c r="M69"/>
  <c r="H69"/>
  <c r="M68"/>
  <c r="H68"/>
  <c r="M67"/>
  <c r="H67"/>
  <c r="M66"/>
  <c r="H66"/>
  <c r="M65"/>
  <c r="H65"/>
  <c r="M64"/>
  <c r="H64"/>
  <c r="M63"/>
  <c r="H63"/>
  <c r="M62"/>
  <c r="H62"/>
  <c r="M60"/>
  <c r="H60"/>
  <c r="M59"/>
  <c r="H59"/>
  <c r="M58"/>
  <c r="H58"/>
  <c r="M57"/>
  <c r="H57"/>
  <c r="M55"/>
  <c r="H55"/>
  <c r="M54"/>
  <c r="H54"/>
  <c r="M53"/>
  <c r="H53"/>
  <c r="M52"/>
  <c r="H52"/>
  <c r="M51"/>
  <c r="H51"/>
  <c r="M50"/>
  <c r="H50"/>
  <c r="M29"/>
  <c r="M28"/>
  <c r="M27"/>
  <c r="M26"/>
  <c r="M25"/>
  <c r="M24"/>
  <c r="M23"/>
  <c r="M22"/>
  <c r="M20"/>
  <c r="M19"/>
  <c r="M18"/>
  <c r="M17"/>
  <c r="M15"/>
  <c r="M14"/>
  <c r="M12"/>
  <c r="M11"/>
  <c r="M10"/>
  <c r="H10"/>
  <c r="R200" i="2" l="1"/>
  <c r="Q98" i="1"/>
  <c r="B135"/>
  <c r="R135"/>
  <c r="B61"/>
  <c r="R61"/>
  <c r="Q135"/>
  <c r="E73"/>
  <c r="D73" s="1"/>
  <c r="R34"/>
  <c r="Q34"/>
  <c r="E182"/>
  <c r="D182" s="1"/>
  <c r="R182" s="1"/>
  <c r="E30"/>
  <c r="D30" s="1"/>
  <c r="Q30" s="1"/>
  <c r="E145"/>
  <c r="D145" s="1"/>
  <c r="R145" s="1"/>
  <c r="E58" i="2"/>
  <c r="D58" s="1"/>
  <c r="B58" s="1"/>
  <c r="E117"/>
  <c r="D117" s="1"/>
  <c r="Q117" s="1"/>
  <c r="E26"/>
  <c r="D26" s="1"/>
  <c r="B26" s="1"/>
  <c r="E87"/>
  <c r="D87" s="1"/>
  <c r="B87" s="1"/>
  <c r="E27"/>
  <c r="D27" s="1"/>
  <c r="Q27" s="1"/>
  <c r="E71" i="1"/>
  <c r="D71" s="1"/>
  <c r="R71" s="1"/>
  <c r="E109"/>
  <c r="D109" s="1"/>
  <c r="R109" s="1"/>
  <c r="E212"/>
  <c r="D212" s="1"/>
  <c r="E116" i="2"/>
  <c r="D116" s="1"/>
  <c r="B116" s="1"/>
  <c r="H43"/>
  <c r="E43" s="1"/>
  <c r="D43" s="1"/>
  <c r="B43" s="1"/>
  <c r="H42"/>
  <c r="E42" s="1"/>
  <c r="D42" s="1"/>
  <c r="B42" s="1"/>
  <c r="E218" i="1"/>
  <c r="D218" s="1"/>
  <c r="Q218" s="1"/>
  <c r="B108"/>
  <c r="M110"/>
  <c r="M74"/>
  <c r="H201" i="2"/>
  <c r="M201"/>
  <c r="M59"/>
  <c r="H118"/>
  <c r="M118"/>
  <c r="H146"/>
  <c r="M146"/>
  <c r="H172"/>
  <c r="M172"/>
  <c r="M88"/>
  <c r="H88"/>
  <c r="M221"/>
  <c r="H221"/>
  <c r="M28"/>
  <c r="H28"/>
  <c r="B182" i="1"/>
  <c r="M220"/>
  <c r="H220"/>
  <c r="M183"/>
  <c r="H183"/>
  <c r="H11"/>
  <c r="E11" s="1"/>
  <c r="D11" s="1"/>
  <c r="B11" s="1"/>
  <c r="H147"/>
  <c r="M35"/>
  <c r="H35"/>
  <c r="H74"/>
  <c r="H110"/>
  <c r="E220" i="2"/>
  <c r="D220" s="1"/>
  <c r="Q220" s="1"/>
  <c r="E136"/>
  <c r="D136" s="1"/>
  <c r="R136" s="1"/>
  <c r="E165"/>
  <c r="D165" s="1"/>
  <c r="B165" s="1"/>
  <c r="E190"/>
  <c r="D190" s="1"/>
  <c r="R190" s="1"/>
  <c r="E72" i="1"/>
  <c r="D72" s="1"/>
  <c r="R72" s="1"/>
  <c r="E198" i="2"/>
  <c r="D198" s="1"/>
  <c r="B198" s="1"/>
  <c r="E106"/>
  <c r="D106" s="1"/>
  <c r="B106" s="1"/>
  <c r="E194"/>
  <c r="D194" s="1"/>
  <c r="R194" s="1"/>
  <c r="E195"/>
  <c r="D195" s="1"/>
  <c r="R195" s="1"/>
  <c r="E196"/>
  <c r="D196" s="1"/>
  <c r="B196" s="1"/>
  <c r="E197"/>
  <c r="D197" s="1"/>
  <c r="B197" s="1"/>
  <c r="E76"/>
  <c r="D76" s="1"/>
  <c r="B76" s="1"/>
  <c r="E15"/>
  <c r="D15" s="1"/>
  <c r="E166" i="1"/>
  <c r="D166" s="1"/>
  <c r="Q166" s="1"/>
  <c r="E217"/>
  <c r="D217" s="1"/>
  <c r="R217" s="1"/>
  <c r="E204"/>
  <c r="D204" s="1"/>
  <c r="Q204" s="1"/>
  <c r="E167"/>
  <c r="D167" s="1"/>
  <c r="E100"/>
  <c r="D100" s="1"/>
  <c r="R100" s="1"/>
  <c r="E93"/>
  <c r="D93" s="1"/>
  <c r="E136"/>
  <c r="D136" s="1"/>
  <c r="R136" s="1"/>
  <c r="E56"/>
  <c r="D56" s="1"/>
  <c r="B56" s="1"/>
  <c r="E163"/>
  <c r="D163" s="1"/>
  <c r="R163" s="1"/>
  <c r="E126"/>
  <c r="D126" s="1"/>
  <c r="R126" s="1"/>
  <c r="E199"/>
  <c r="D199" s="1"/>
  <c r="Q199" s="1"/>
  <c r="E207"/>
  <c r="D207" s="1"/>
  <c r="B207" s="1"/>
  <c r="E210"/>
  <c r="D210" s="1"/>
  <c r="Q210" s="1"/>
  <c r="E213"/>
  <c r="D213" s="1"/>
  <c r="Q213" s="1"/>
  <c r="E215"/>
  <c r="D215" s="1"/>
  <c r="R215" s="1"/>
  <c r="E219"/>
  <c r="D219" s="1"/>
  <c r="B219" s="1"/>
  <c r="E58"/>
  <c r="D58" s="1"/>
  <c r="B58" s="1"/>
  <c r="E176"/>
  <c r="D176" s="1"/>
  <c r="Q176" s="1"/>
  <c r="E178"/>
  <c r="D178" s="1"/>
  <c r="R178" s="1"/>
  <c r="E180"/>
  <c r="D180" s="1"/>
  <c r="B180" s="1"/>
  <c r="E130"/>
  <c r="D130" s="1"/>
  <c r="B130" s="1"/>
  <c r="E101"/>
  <c r="D101" s="1"/>
  <c r="Q101" s="1"/>
  <c r="E102"/>
  <c r="D102" s="1"/>
  <c r="R102" s="1"/>
  <c r="E106"/>
  <c r="D106" s="1"/>
  <c r="R106" s="1"/>
  <c r="E107"/>
  <c r="D107" s="1"/>
  <c r="B107" s="1"/>
  <c r="E137"/>
  <c r="D137" s="1"/>
  <c r="R137" s="1"/>
  <c r="E140"/>
  <c r="D140" s="1"/>
  <c r="Q140" s="1"/>
  <c r="E142"/>
  <c r="D142" s="1"/>
  <c r="Q142" s="1"/>
  <c r="E144"/>
  <c r="D144" s="1"/>
  <c r="B144" s="1"/>
  <c r="E236"/>
  <c r="D236" s="1"/>
  <c r="B236" s="1"/>
  <c r="E238"/>
  <c r="D238" s="1"/>
  <c r="B238" s="1"/>
  <c r="L241"/>
  <c r="Q182"/>
  <c r="R146"/>
  <c r="B146"/>
  <c r="Q146"/>
  <c r="E52"/>
  <c r="D52" s="1"/>
  <c r="B52" s="1"/>
  <c r="E127"/>
  <c r="D127" s="1"/>
  <c r="R127" s="1"/>
  <c r="E90"/>
  <c r="D90" s="1"/>
  <c r="R90" s="1"/>
  <c r="E104"/>
  <c r="D104" s="1"/>
  <c r="R104" s="1"/>
  <c r="E67"/>
  <c r="D67" s="1"/>
  <c r="R67" s="1"/>
  <c r="Q108"/>
  <c r="E186" i="2"/>
  <c r="D186" s="1"/>
  <c r="B186" s="1"/>
  <c r="E187"/>
  <c r="D187" s="1"/>
  <c r="B187" s="1"/>
  <c r="E185"/>
  <c r="D185" s="1"/>
  <c r="B185" s="1"/>
  <c r="E188"/>
  <c r="D188" s="1"/>
  <c r="B188" s="1"/>
  <c r="E193"/>
  <c r="D193" s="1"/>
  <c r="R193" s="1"/>
  <c r="E199"/>
  <c r="D199" s="1"/>
  <c r="B199" s="1"/>
  <c r="E138" i="1"/>
  <c r="D138" s="1"/>
  <c r="B138" s="1"/>
  <c r="E125"/>
  <c r="D125" s="1"/>
  <c r="R125" s="1"/>
  <c r="E189" i="2"/>
  <c r="D189" s="1"/>
  <c r="B189" s="1"/>
  <c r="E191"/>
  <c r="D191" s="1"/>
  <c r="B191" s="1"/>
  <c r="E192"/>
  <c r="D192" s="1"/>
  <c r="R192" s="1"/>
  <c r="E184"/>
  <c r="E86"/>
  <c r="D86" s="1"/>
  <c r="E25"/>
  <c r="D25" s="1"/>
  <c r="B25" s="1"/>
  <c r="E81"/>
  <c r="D81" s="1"/>
  <c r="R81" s="1"/>
  <c r="E216"/>
  <c r="D216" s="1"/>
  <c r="Q216" s="1"/>
  <c r="E218"/>
  <c r="D218" s="1"/>
  <c r="B218" s="1"/>
  <c r="E167"/>
  <c r="D167" s="1"/>
  <c r="B167" s="1"/>
  <c r="E169"/>
  <c r="D169" s="1"/>
  <c r="Q169" s="1"/>
  <c r="E72"/>
  <c r="D72" s="1"/>
  <c r="B72" s="1"/>
  <c r="E75"/>
  <c r="D75" s="1"/>
  <c r="R75" s="1"/>
  <c r="E77"/>
  <c r="D77" s="1"/>
  <c r="Q77" s="1"/>
  <c r="E78"/>
  <c r="D78" s="1"/>
  <c r="R78" s="1"/>
  <c r="E14"/>
  <c r="D14" s="1"/>
  <c r="Q14" s="1"/>
  <c r="E20"/>
  <c r="D20" s="1"/>
  <c r="B20" s="1"/>
  <c r="E21"/>
  <c r="D21" s="1"/>
  <c r="B21" s="1"/>
  <c r="E22"/>
  <c r="D22" s="1"/>
  <c r="B22" s="1"/>
  <c r="E110"/>
  <c r="D110" s="1"/>
  <c r="E115"/>
  <c r="D115" s="1"/>
  <c r="R115" s="1"/>
  <c r="E130"/>
  <c r="E132"/>
  <c r="D132" s="1"/>
  <c r="Q132" s="1"/>
  <c r="E101"/>
  <c r="D101" s="1"/>
  <c r="R101" s="1"/>
  <c r="E102"/>
  <c r="D102" s="1"/>
  <c r="R102" s="1"/>
  <c r="E103"/>
  <c r="D103" s="1"/>
  <c r="B103" s="1"/>
  <c r="E105"/>
  <c r="D105" s="1"/>
  <c r="R105" s="1"/>
  <c r="E107"/>
  <c r="D107" s="1"/>
  <c r="B107" s="1"/>
  <c r="E109"/>
  <c r="D109" s="1"/>
  <c r="R109" s="1"/>
  <c r="E141"/>
  <c r="D141" s="1"/>
  <c r="Q141" s="1"/>
  <c r="E11"/>
  <c r="D11" s="1"/>
  <c r="R11" s="1"/>
  <c r="E70"/>
  <c r="D70" s="1"/>
  <c r="E82"/>
  <c r="D82" s="1"/>
  <c r="R82" s="1"/>
  <c r="E83"/>
  <c r="D83" s="1"/>
  <c r="Q83" s="1"/>
  <c r="E112"/>
  <c r="D112" s="1"/>
  <c r="Q112" s="1"/>
  <c r="E113"/>
  <c r="D113" s="1"/>
  <c r="R113" s="1"/>
  <c r="E114"/>
  <c r="D114" s="1"/>
  <c r="R114" s="1"/>
  <c r="E138"/>
  <c r="D138" s="1"/>
  <c r="R138" s="1"/>
  <c r="E162"/>
  <c r="D162" s="1"/>
  <c r="Q162" s="1"/>
  <c r="E17"/>
  <c r="D17" s="1"/>
  <c r="B17" s="1"/>
  <c r="E111"/>
  <c r="D111" s="1"/>
  <c r="B111" s="1"/>
  <c r="E135"/>
  <c r="D135" s="1"/>
  <c r="B135" s="1"/>
  <c r="E142"/>
  <c r="D142" s="1"/>
  <c r="Q142" s="1"/>
  <c r="E160"/>
  <c r="D160" s="1"/>
  <c r="B160" s="1"/>
  <c r="E168"/>
  <c r="D168" s="1"/>
  <c r="Q168" s="1"/>
  <c r="E9"/>
  <c r="D9" s="1"/>
  <c r="Q9" s="1"/>
  <c r="E79"/>
  <c r="D79" s="1"/>
  <c r="R79" s="1"/>
  <c r="E80"/>
  <c r="D80" s="1"/>
  <c r="Q80" s="1"/>
  <c r="E84"/>
  <c r="D84" s="1"/>
  <c r="R84" s="1"/>
  <c r="E85"/>
  <c r="D85" s="1"/>
  <c r="Q85" s="1"/>
  <c r="E104"/>
  <c r="D104" s="1"/>
  <c r="R104" s="1"/>
  <c r="E108"/>
  <c r="D108" s="1"/>
  <c r="R108" s="1"/>
  <c r="E163"/>
  <c r="D163" s="1"/>
  <c r="Q163" s="1"/>
  <c r="E10"/>
  <c r="D10" s="1"/>
  <c r="Q10" s="1"/>
  <c r="E12"/>
  <c r="D12" s="1"/>
  <c r="E13"/>
  <c r="D13" s="1"/>
  <c r="Q13" s="1"/>
  <c r="E16"/>
  <c r="D16" s="1"/>
  <c r="E18"/>
  <c r="D18" s="1"/>
  <c r="Q18" s="1"/>
  <c r="E19"/>
  <c r="D19" s="1"/>
  <c r="Q19" s="1"/>
  <c r="E23"/>
  <c r="D23" s="1"/>
  <c r="Q23" s="1"/>
  <c r="E24"/>
  <c r="D24" s="1"/>
  <c r="E41"/>
  <c r="E71"/>
  <c r="D71" s="1"/>
  <c r="Q71" s="1"/>
  <c r="E73"/>
  <c r="D73" s="1"/>
  <c r="E74"/>
  <c r="D74" s="1"/>
  <c r="E100"/>
  <c r="D100" s="1"/>
  <c r="Q100" s="1"/>
  <c r="E131"/>
  <c r="D131" s="1"/>
  <c r="Q131" s="1"/>
  <c r="E133"/>
  <c r="D133" s="1"/>
  <c r="Q133" s="1"/>
  <c r="E134"/>
  <c r="D134" s="1"/>
  <c r="E137"/>
  <c r="D137" s="1"/>
  <c r="E139"/>
  <c r="D139" s="1"/>
  <c r="Q139" s="1"/>
  <c r="E140"/>
  <c r="D140" s="1"/>
  <c r="E143"/>
  <c r="D143" s="1"/>
  <c r="Q143" s="1"/>
  <c r="E144"/>
  <c r="D144" s="1"/>
  <c r="Q144" s="1"/>
  <c r="E145"/>
  <c r="D145" s="1"/>
  <c r="E159"/>
  <c r="E161"/>
  <c r="D161" s="1"/>
  <c r="Q161" s="1"/>
  <c r="E164"/>
  <c r="D164" s="1"/>
  <c r="E166"/>
  <c r="D166" s="1"/>
  <c r="Q166" s="1"/>
  <c r="E170"/>
  <c r="D170" s="1"/>
  <c r="Q170" s="1"/>
  <c r="E171"/>
  <c r="D171" s="1"/>
  <c r="E217"/>
  <c r="D217" s="1"/>
  <c r="Q217" s="1"/>
  <c r="E219"/>
  <c r="D219" s="1"/>
  <c r="E54" i="1"/>
  <c r="D54" s="1"/>
  <c r="B54" s="1"/>
  <c r="H240"/>
  <c r="E201"/>
  <c r="D201" s="1"/>
  <c r="B201" s="1"/>
  <c r="E202"/>
  <c r="D202" s="1"/>
  <c r="R202" s="1"/>
  <c r="E205"/>
  <c r="D205" s="1"/>
  <c r="Q205" s="1"/>
  <c r="E169"/>
  <c r="D169" s="1"/>
  <c r="R169" s="1"/>
  <c r="E171"/>
  <c r="D171" s="1"/>
  <c r="Q171" s="1"/>
  <c r="E174"/>
  <c r="D174" s="1"/>
  <c r="Q174" s="1"/>
  <c r="E128"/>
  <c r="D128" s="1"/>
  <c r="B128" s="1"/>
  <c r="E131"/>
  <c r="D131" s="1"/>
  <c r="R131" s="1"/>
  <c r="E133"/>
  <c r="D133" s="1"/>
  <c r="R133" s="1"/>
  <c r="E134"/>
  <c r="D134" s="1"/>
  <c r="R134" s="1"/>
  <c r="E95"/>
  <c r="D95" s="1"/>
  <c r="R95" s="1"/>
  <c r="E97"/>
  <c r="D97" s="1"/>
  <c r="R97" s="1"/>
  <c r="E99"/>
  <c r="D99" s="1"/>
  <c r="R99" s="1"/>
  <c r="E60"/>
  <c r="D60" s="1"/>
  <c r="Q60" s="1"/>
  <c r="E63"/>
  <c r="D63" s="1"/>
  <c r="B63" s="1"/>
  <c r="E50"/>
  <c r="D50" s="1"/>
  <c r="Q50" s="1"/>
  <c r="E55"/>
  <c r="D55" s="1"/>
  <c r="Q55" s="1"/>
  <c r="E65"/>
  <c r="D65" s="1"/>
  <c r="Q65" s="1"/>
  <c r="E69"/>
  <c r="D69" s="1"/>
  <c r="Q69" s="1"/>
  <c r="E88"/>
  <c r="D88" s="1"/>
  <c r="Q88" s="1"/>
  <c r="E91"/>
  <c r="D91" s="1"/>
  <c r="R91" s="1"/>
  <c r="E92"/>
  <c r="D92" s="1"/>
  <c r="Q92" s="1"/>
  <c r="E94"/>
  <c r="D94" s="1"/>
  <c r="R94" s="1"/>
  <c r="E96"/>
  <c r="D96" s="1"/>
  <c r="R96" s="1"/>
  <c r="E103"/>
  <c r="D103" s="1"/>
  <c r="R103" s="1"/>
  <c r="E105"/>
  <c r="D105" s="1"/>
  <c r="R105" s="1"/>
  <c r="E129"/>
  <c r="D129" s="1"/>
  <c r="R129" s="1"/>
  <c r="E132"/>
  <c r="D132" s="1"/>
  <c r="R132" s="1"/>
  <c r="E161"/>
  <c r="D161" s="1"/>
  <c r="E124"/>
  <c r="D124" s="1"/>
  <c r="E10"/>
  <c r="E51"/>
  <c r="D51" s="1"/>
  <c r="E53"/>
  <c r="D53" s="1"/>
  <c r="E57"/>
  <c r="D57" s="1"/>
  <c r="Q57" s="1"/>
  <c r="E59"/>
  <c r="D59" s="1"/>
  <c r="E62"/>
  <c r="D62" s="1"/>
  <c r="B62" s="1"/>
  <c r="E64"/>
  <c r="D64" s="1"/>
  <c r="E66"/>
  <c r="D66" s="1"/>
  <c r="Q66" s="1"/>
  <c r="E68"/>
  <c r="D68" s="1"/>
  <c r="E70"/>
  <c r="D70" s="1"/>
  <c r="E87"/>
  <c r="E89"/>
  <c r="D89" s="1"/>
  <c r="Q89" s="1"/>
  <c r="E139"/>
  <c r="D139" s="1"/>
  <c r="E141"/>
  <c r="D141" s="1"/>
  <c r="Q141" s="1"/>
  <c r="E143"/>
  <c r="D143" s="1"/>
  <c r="Q143" s="1"/>
  <c r="M147"/>
  <c r="E162"/>
  <c r="D162" s="1"/>
  <c r="Q162" s="1"/>
  <c r="E164"/>
  <c r="D164" s="1"/>
  <c r="Q164" s="1"/>
  <c r="E165"/>
  <c r="D165" s="1"/>
  <c r="E168"/>
  <c r="D168" s="1"/>
  <c r="Q168" s="1"/>
  <c r="E170"/>
  <c r="D170" s="1"/>
  <c r="Q170" s="1"/>
  <c r="E173"/>
  <c r="D173" s="1"/>
  <c r="Q173" s="1"/>
  <c r="E175"/>
  <c r="D175" s="1"/>
  <c r="E177"/>
  <c r="D177" s="1"/>
  <c r="Q177" s="1"/>
  <c r="E179"/>
  <c r="D179" s="1"/>
  <c r="Q179" s="1"/>
  <c r="E181"/>
  <c r="D181" s="1"/>
  <c r="Q181" s="1"/>
  <c r="E198"/>
  <c r="E200"/>
  <c r="D200" s="1"/>
  <c r="Q200" s="1"/>
  <c r="E203"/>
  <c r="D203" s="1"/>
  <c r="Q203" s="1"/>
  <c r="E206"/>
  <c r="D206" s="1"/>
  <c r="Q206" s="1"/>
  <c r="E208"/>
  <c r="D208" s="1"/>
  <c r="Q208" s="1"/>
  <c r="E211"/>
  <c r="D211" s="1"/>
  <c r="E214"/>
  <c r="D214" s="1"/>
  <c r="Q214" s="1"/>
  <c r="E216"/>
  <c r="D216" s="1"/>
  <c r="Q216" s="1"/>
  <c r="E235"/>
  <c r="E237"/>
  <c r="D237" s="1"/>
  <c r="Q237" s="1"/>
  <c r="E239"/>
  <c r="D239" s="1"/>
  <c r="Q239" s="1"/>
  <c r="M240"/>
  <c r="R26" i="2" l="1"/>
  <c r="B73" i="1"/>
  <c r="R73"/>
  <c r="Q73"/>
  <c r="B30"/>
  <c r="B71"/>
  <c r="Q109"/>
  <c r="R30"/>
  <c r="Q145"/>
  <c r="B145"/>
  <c r="R116" i="2"/>
  <c r="Q87"/>
  <c r="Q26"/>
  <c r="B117"/>
  <c r="R117"/>
  <c r="Q116"/>
  <c r="R87"/>
  <c r="B27"/>
  <c r="R27"/>
  <c r="B109" i="1"/>
  <c r="R176"/>
  <c r="Q71"/>
  <c r="Q217"/>
  <c r="Q72"/>
  <c r="B212"/>
  <c r="R212"/>
  <c r="Q212"/>
  <c r="R213"/>
  <c r="H44" i="2"/>
  <c r="E44" s="1"/>
  <c r="D44" s="1"/>
  <c r="R44" s="1"/>
  <c r="R199" i="1"/>
  <c r="B163"/>
  <c r="B104"/>
  <c r="B210"/>
  <c r="Q215"/>
  <c r="R130"/>
  <c r="B72"/>
  <c r="B218"/>
  <c r="R218"/>
  <c r="R110" i="2"/>
  <c r="Q110"/>
  <c r="E183" i="1"/>
  <c r="D183" s="1"/>
  <c r="E201" i="2"/>
  <c r="D201" s="1"/>
  <c r="E88"/>
  <c r="D88" s="1"/>
  <c r="Q88" s="1"/>
  <c r="E110" i="1"/>
  <c r="D110" s="1"/>
  <c r="E35"/>
  <c r="D35" s="1"/>
  <c r="E74"/>
  <c r="D74" s="1"/>
  <c r="E220"/>
  <c r="D220" s="1"/>
  <c r="E221" i="2"/>
  <c r="D221" s="1"/>
  <c r="L222" s="1"/>
  <c r="E172"/>
  <c r="D172" s="1"/>
  <c r="E146"/>
  <c r="D146" s="1"/>
  <c r="Q136"/>
  <c r="B136"/>
  <c r="E118"/>
  <c r="D118" s="1"/>
  <c r="R189"/>
  <c r="E28"/>
  <c r="D28" s="1"/>
  <c r="L29" s="1"/>
  <c r="R187"/>
  <c r="B190"/>
  <c r="R220"/>
  <c r="D130"/>
  <c r="Q130" s="1"/>
  <c r="B99" i="1"/>
  <c r="B217"/>
  <c r="R180"/>
  <c r="Q180"/>
  <c r="B166"/>
  <c r="Q163"/>
  <c r="Q178"/>
  <c r="H12"/>
  <c r="E12" s="1"/>
  <c r="D12" s="1"/>
  <c r="R12" s="1"/>
  <c r="R236"/>
  <c r="R207"/>
  <c r="R101"/>
  <c r="Q207"/>
  <c r="Q67"/>
  <c r="R11"/>
  <c r="B220" i="2"/>
  <c r="Q190"/>
  <c r="R165"/>
  <c r="Q165"/>
  <c r="R197"/>
  <c r="Q238" i="1"/>
  <c r="Q52"/>
  <c r="R63"/>
  <c r="R128"/>
  <c r="Q126"/>
  <c r="B213"/>
  <c r="R166"/>
  <c r="Q236"/>
  <c r="Q202"/>
  <c r="Q137"/>
  <c r="B178"/>
  <c r="Q11"/>
  <c r="Q219"/>
  <c r="Q100"/>
  <c r="R198" i="2"/>
  <c r="B194"/>
  <c r="R196"/>
  <c r="Q194"/>
  <c r="Q198"/>
  <c r="Q195"/>
  <c r="Q196"/>
  <c r="Q187"/>
  <c r="B195"/>
  <c r="R106"/>
  <c r="Q197"/>
  <c r="Q193"/>
  <c r="B193"/>
  <c r="R199"/>
  <c r="Q106"/>
  <c r="R76"/>
  <c r="Q76"/>
  <c r="B15"/>
  <c r="R15"/>
  <c r="Q15"/>
  <c r="B136" i="1"/>
  <c r="B202"/>
  <c r="B137"/>
  <c r="B96"/>
  <c r="Q90"/>
  <c r="Q58"/>
  <c r="B126"/>
  <c r="B90"/>
  <c r="R58"/>
  <c r="B106"/>
  <c r="R219"/>
  <c r="B204"/>
  <c r="R204"/>
  <c r="Q99"/>
  <c r="B101"/>
  <c r="Q136"/>
  <c r="Q104"/>
  <c r="B100"/>
  <c r="B125"/>
  <c r="B167"/>
  <c r="R167"/>
  <c r="Q167"/>
  <c r="Q107"/>
  <c r="R140"/>
  <c r="Q144"/>
  <c r="B127"/>
  <c r="B134"/>
  <c r="Q102"/>
  <c r="R238"/>
  <c r="B215"/>
  <c r="B174"/>
  <c r="B103"/>
  <c r="R107"/>
  <c r="B102"/>
  <c r="B93"/>
  <c r="R93"/>
  <c r="Q93"/>
  <c r="Q134"/>
  <c r="R144"/>
  <c r="R52"/>
  <c r="R138"/>
  <c r="R56"/>
  <c r="Q56"/>
  <c r="B199"/>
  <c r="B176"/>
  <c r="B140"/>
  <c r="R210"/>
  <c r="Q201"/>
  <c r="B142"/>
  <c r="B133"/>
  <c r="B131"/>
  <c r="Q127"/>
  <c r="Q54"/>
  <c r="B169"/>
  <c r="R142"/>
  <c r="R60"/>
  <c r="B67"/>
  <c r="R54"/>
  <c r="Q169"/>
  <c r="Q130"/>
  <c r="R201"/>
  <c r="R174"/>
  <c r="B60"/>
  <c r="Q138"/>
  <c r="Q106"/>
  <c r="B97"/>
  <c r="B171"/>
  <c r="R188" i="2"/>
  <c r="Q186"/>
  <c r="R191"/>
  <c r="R186"/>
  <c r="Q25"/>
  <c r="Q191"/>
  <c r="R185"/>
  <c r="Q188"/>
  <c r="Q185"/>
  <c r="Q189"/>
  <c r="Q199"/>
  <c r="R65" i="1"/>
  <c r="R205"/>
  <c r="B205"/>
  <c r="Q131"/>
  <c r="Q125"/>
  <c r="Q129"/>
  <c r="B129"/>
  <c r="B192" i="2"/>
  <c r="Q192"/>
  <c r="D184"/>
  <c r="Q95" i="1"/>
  <c r="B95"/>
  <c r="B81" i="2"/>
  <c r="Q135"/>
  <c r="B138"/>
  <c r="Q138"/>
  <c r="B115"/>
  <c r="B113"/>
  <c r="R216"/>
  <c r="Q82"/>
  <c r="B141"/>
  <c r="B132"/>
  <c r="R107"/>
  <c r="B216"/>
  <c r="Q101"/>
  <c r="Q107"/>
  <c r="R103"/>
  <c r="B86"/>
  <c r="R86"/>
  <c r="Q86"/>
  <c r="B77"/>
  <c r="R218"/>
  <c r="R72"/>
  <c r="Q218"/>
  <c r="R160"/>
  <c r="R167"/>
  <c r="R135"/>
  <c r="B101"/>
  <c r="R141"/>
  <c r="Q103"/>
  <c r="R83"/>
  <c r="R77"/>
  <c r="Q102"/>
  <c r="Q72"/>
  <c r="Q81"/>
  <c r="R25"/>
  <c r="B169"/>
  <c r="B163"/>
  <c r="Q160"/>
  <c r="B162"/>
  <c r="R42"/>
  <c r="Q20"/>
  <c r="B105"/>
  <c r="Q167"/>
  <c r="Q105"/>
  <c r="B75"/>
  <c r="B14"/>
  <c r="R142"/>
  <c r="B102"/>
  <c r="B114"/>
  <c r="Q104"/>
  <c r="Q75"/>
  <c r="Q21"/>
  <c r="R21"/>
  <c r="B110"/>
  <c r="Q11"/>
  <c r="B78"/>
  <c r="R112"/>
  <c r="R85"/>
  <c r="R80"/>
  <c r="Q109"/>
  <c r="R111"/>
  <c r="R43"/>
  <c r="R14"/>
  <c r="R17"/>
  <c r="Q78"/>
  <c r="R169"/>
  <c r="R20"/>
  <c r="R22"/>
  <c r="B11"/>
  <c r="Q111"/>
  <c r="Q84"/>
  <c r="R132"/>
  <c r="B112"/>
  <c r="B83"/>
  <c r="Q114"/>
  <c r="B109"/>
  <c r="Q43"/>
  <c r="Q22"/>
  <c r="B168"/>
  <c r="Q17"/>
  <c r="B84"/>
  <c r="B108"/>
  <c r="Q115"/>
  <c r="Q108"/>
  <c r="Q79"/>
  <c r="R163"/>
  <c r="B142"/>
  <c r="B82"/>
  <c r="R168"/>
  <c r="R162"/>
  <c r="Q42"/>
  <c r="B79"/>
  <c r="Q113"/>
  <c r="B85"/>
  <c r="B80"/>
  <c r="B104"/>
  <c r="R164"/>
  <c r="B164"/>
  <c r="R145"/>
  <c r="B145"/>
  <c r="R137"/>
  <c r="B137"/>
  <c r="R70"/>
  <c r="B70"/>
  <c r="R16"/>
  <c r="B16"/>
  <c r="R219"/>
  <c r="B219"/>
  <c r="R171"/>
  <c r="B171"/>
  <c r="R161"/>
  <c r="B161"/>
  <c r="R143"/>
  <c r="B143"/>
  <c r="R140"/>
  <c r="B140"/>
  <c r="R133"/>
  <c r="B133"/>
  <c r="R73"/>
  <c r="B73"/>
  <c r="R24"/>
  <c r="B24"/>
  <c r="R19"/>
  <c r="B19"/>
  <c r="R12"/>
  <c r="B12"/>
  <c r="R217"/>
  <c r="B217"/>
  <c r="R170"/>
  <c r="B170"/>
  <c r="R166"/>
  <c r="B166"/>
  <c r="D159"/>
  <c r="R144"/>
  <c r="B144"/>
  <c r="R139"/>
  <c r="B139"/>
  <c r="R134"/>
  <c r="B134"/>
  <c r="R131"/>
  <c r="B131"/>
  <c r="R100"/>
  <c r="B100"/>
  <c r="R74"/>
  <c r="B74"/>
  <c r="R71"/>
  <c r="B71"/>
  <c r="D41"/>
  <c r="R23"/>
  <c r="B23"/>
  <c r="R18"/>
  <c r="B18"/>
  <c r="R13"/>
  <c r="B13"/>
  <c r="R10"/>
  <c r="B10"/>
  <c r="R9"/>
  <c r="B9"/>
  <c r="Q171"/>
  <c r="Q164"/>
  <c r="Q145"/>
  <c r="Q140"/>
  <c r="Q137"/>
  <c r="Q70"/>
  <c r="Q12"/>
  <c r="Q219"/>
  <c r="Q134"/>
  <c r="Q73"/>
  <c r="Q24"/>
  <c r="Q74"/>
  <c r="Q16"/>
  <c r="B91" i="1"/>
  <c r="R171"/>
  <c r="Q128"/>
  <c r="Q133"/>
  <c r="B132"/>
  <c r="Q132"/>
  <c r="Q103"/>
  <c r="Q94"/>
  <c r="B94"/>
  <c r="B88"/>
  <c r="Q97"/>
  <c r="B105"/>
  <c r="Q105"/>
  <c r="Q96"/>
  <c r="Q91"/>
  <c r="R88"/>
  <c r="Q63"/>
  <c r="B69"/>
  <c r="R55"/>
  <c r="R69"/>
  <c r="B55"/>
  <c r="B65"/>
  <c r="R92"/>
  <c r="B92"/>
  <c r="R211"/>
  <c r="B211"/>
  <c r="D198"/>
  <c r="R175"/>
  <c r="B175"/>
  <c r="R165"/>
  <c r="B165"/>
  <c r="R161"/>
  <c r="B161"/>
  <c r="R139"/>
  <c r="B139"/>
  <c r="D87"/>
  <c r="R64"/>
  <c r="B64"/>
  <c r="R53"/>
  <c r="B53"/>
  <c r="D10"/>
  <c r="R124"/>
  <c r="B124"/>
  <c r="R239"/>
  <c r="B239"/>
  <c r="D235"/>
  <c r="E240"/>
  <c r="R214"/>
  <c r="B214"/>
  <c r="R208"/>
  <c r="B208"/>
  <c r="R203"/>
  <c r="B203"/>
  <c r="R200"/>
  <c r="B200"/>
  <c r="R181"/>
  <c r="B181"/>
  <c r="R177"/>
  <c r="B177"/>
  <c r="R173"/>
  <c r="B173"/>
  <c r="R168"/>
  <c r="B168"/>
  <c r="R164"/>
  <c r="B164"/>
  <c r="R141"/>
  <c r="B141"/>
  <c r="R89"/>
  <c r="B89"/>
  <c r="R70"/>
  <c r="B70"/>
  <c r="R66"/>
  <c r="B66"/>
  <c r="R62"/>
  <c r="R57"/>
  <c r="B57"/>
  <c r="R51"/>
  <c r="B51"/>
  <c r="R50"/>
  <c r="B50"/>
  <c r="E147"/>
  <c r="Q211"/>
  <c r="Q175"/>
  <c r="Q64"/>
  <c r="Q53"/>
  <c r="Q161"/>
  <c r="Q124"/>
  <c r="Q70"/>
  <c r="Q62"/>
  <c r="Q51"/>
  <c r="R237"/>
  <c r="B237"/>
  <c r="R216"/>
  <c r="B216"/>
  <c r="R206"/>
  <c r="B206"/>
  <c r="R179"/>
  <c r="B179"/>
  <c r="R170"/>
  <c r="B170"/>
  <c r="R162"/>
  <c r="B162"/>
  <c r="R143"/>
  <c r="B143"/>
  <c r="R68"/>
  <c r="B68"/>
  <c r="R59"/>
  <c r="B59"/>
  <c r="Q165"/>
  <c r="Q139"/>
  <c r="Q68"/>
  <c r="Q59"/>
  <c r="Q12" l="1"/>
  <c r="L36"/>
  <c r="B44" i="2"/>
  <c r="H45"/>
  <c r="E45" s="1"/>
  <c r="D45" s="1"/>
  <c r="Q44"/>
  <c r="B12" i="1"/>
  <c r="B130" i="2"/>
  <c r="R130"/>
  <c r="H13" i="1"/>
  <c r="E184"/>
  <c r="R184" i="2"/>
  <c r="B184"/>
  <c r="Q184"/>
  <c r="E202"/>
  <c r="E147"/>
  <c r="N29"/>
  <c r="P29"/>
  <c r="J29"/>
  <c r="F29"/>
  <c r="Q28"/>
  <c r="M29"/>
  <c r="B28"/>
  <c r="D29" s="1"/>
  <c r="R28"/>
  <c r="K29"/>
  <c r="G29"/>
  <c r="O29"/>
  <c r="I29"/>
  <c r="H29"/>
  <c r="R41"/>
  <c r="B41"/>
  <c r="Q41"/>
  <c r="P147"/>
  <c r="N147"/>
  <c r="L147"/>
  <c r="J147"/>
  <c r="F147"/>
  <c r="I147"/>
  <c r="Q146"/>
  <c r="B146"/>
  <c r="D147" s="1"/>
  <c r="R146"/>
  <c r="M147"/>
  <c r="K147"/>
  <c r="G147"/>
  <c r="O147"/>
  <c r="H147"/>
  <c r="P89"/>
  <c r="L89"/>
  <c r="N89"/>
  <c r="J89"/>
  <c r="F89"/>
  <c r="M89"/>
  <c r="I89"/>
  <c r="O89"/>
  <c r="G89"/>
  <c r="B88"/>
  <c r="D89" s="1"/>
  <c r="K89"/>
  <c r="R88"/>
  <c r="E173"/>
  <c r="R159"/>
  <c r="B159"/>
  <c r="Q159"/>
  <c r="R215"/>
  <c r="Q215"/>
  <c r="E222"/>
  <c r="E89"/>
  <c r="H89"/>
  <c r="E29"/>
  <c r="P75" i="1"/>
  <c r="N75"/>
  <c r="L75"/>
  <c r="J75"/>
  <c r="F75"/>
  <c r="Q74"/>
  <c r="I75"/>
  <c r="M75"/>
  <c r="R74"/>
  <c r="H75"/>
  <c r="K75"/>
  <c r="G75"/>
  <c r="O75"/>
  <c r="B74"/>
  <c r="D75" s="1"/>
  <c r="D240"/>
  <c r="E241" s="1"/>
  <c r="R235"/>
  <c r="B235"/>
  <c r="Q235"/>
  <c r="R10"/>
  <c r="B10"/>
  <c r="Q10"/>
  <c r="E111"/>
  <c r="R87"/>
  <c r="B87"/>
  <c r="Q87"/>
  <c r="R198"/>
  <c r="B198"/>
  <c r="Q198"/>
  <c r="D147"/>
  <c r="E148" s="1"/>
  <c r="P184"/>
  <c r="N184"/>
  <c r="L184"/>
  <c r="J184"/>
  <c r="F184"/>
  <c r="M184"/>
  <c r="H184"/>
  <c r="B183"/>
  <c r="D184" s="1"/>
  <c r="I184"/>
  <c r="Q183"/>
  <c r="G184"/>
  <c r="O184"/>
  <c r="K184"/>
  <c r="R183"/>
  <c r="E75"/>
  <c r="Q45" i="2" l="1"/>
  <c r="R45"/>
  <c r="B45"/>
  <c r="H46"/>
  <c r="E13" i="1"/>
  <c r="D13" s="1"/>
  <c r="Q13" s="1"/>
  <c r="H14"/>
  <c r="E14" s="1"/>
  <c r="D14" s="1"/>
  <c r="P202" i="2"/>
  <c r="N202"/>
  <c r="L202"/>
  <c r="J202"/>
  <c r="F202"/>
  <c r="H202"/>
  <c r="B201"/>
  <c r="D202" s="1"/>
  <c r="R201"/>
  <c r="M202"/>
  <c r="I202"/>
  <c r="Q201"/>
  <c r="G202"/>
  <c r="O202"/>
  <c r="K202"/>
  <c r="O119"/>
  <c r="K119"/>
  <c r="I119"/>
  <c r="G119"/>
  <c r="B118"/>
  <c r="D119" s="1"/>
  <c r="R118"/>
  <c r="F119"/>
  <c r="P119"/>
  <c r="N119"/>
  <c r="J119"/>
  <c r="L119"/>
  <c r="H119"/>
  <c r="Q118"/>
  <c r="M119"/>
  <c r="O222"/>
  <c r="K222"/>
  <c r="I222"/>
  <c r="G222"/>
  <c r="B221"/>
  <c r="D222" s="1"/>
  <c r="F222"/>
  <c r="P222"/>
  <c r="Q221"/>
  <c r="N222"/>
  <c r="H222"/>
  <c r="R221"/>
  <c r="J222"/>
  <c r="M222"/>
  <c r="P173"/>
  <c r="N173"/>
  <c r="L173"/>
  <c r="J173"/>
  <c r="F173"/>
  <c r="I173"/>
  <c r="B172"/>
  <c r="D173" s="1"/>
  <c r="R172"/>
  <c r="G173"/>
  <c r="O173"/>
  <c r="K173"/>
  <c r="M173"/>
  <c r="Q172"/>
  <c r="H173"/>
  <c r="E119"/>
  <c r="P221" i="1"/>
  <c r="N221"/>
  <c r="L221"/>
  <c r="J221"/>
  <c r="F221"/>
  <c r="B220"/>
  <c r="D221" s="1"/>
  <c r="I221"/>
  <c r="M221"/>
  <c r="G221"/>
  <c r="O221"/>
  <c r="K221"/>
  <c r="R220"/>
  <c r="H221"/>
  <c r="Q220"/>
  <c r="N111"/>
  <c r="J111"/>
  <c r="F111"/>
  <c r="P111"/>
  <c r="L111"/>
  <c r="H111"/>
  <c r="O111"/>
  <c r="M111"/>
  <c r="R110"/>
  <c r="B110"/>
  <c r="D111" s="1"/>
  <c r="K111"/>
  <c r="Q110"/>
  <c r="G111"/>
  <c r="I111"/>
  <c r="O36"/>
  <c r="K36"/>
  <c r="I36"/>
  <c r="G36"/>
  <c r="B35"/>
  <c r="D36" s="1"/>
  <c r="M36"/>
  <c r="N36"/>
  <c r="F36"/>
  <c r="P36"/>
  <c r="J36"/>
  <c r="R35"/>
  <c r="H36"/>
  <c r="Q35"/>
  <c r="O241"/>
  <c r="K241"/>
  <c r="I241"/>
  <c r="G241"/>
  <c r="B240"/>
  <c r="D241" s="1"/>
  <c r="N241"/>
  <c r="H241"/>
  <c r="F241"/>
  <c r="P241"/>
  <c r="Q240"/>
  <c r="R240"/>
  <c r="J241"/>
  <c r="M241"/>
  <c r="O148"/>
  <c r="K148"/>
  <c r="I148"/>
  <c r="G148"/>
  <c r="B147"/>
  <c r="D148" s="1"/>
  <c r="R147"/>
  <c r="N148"/>
  <c r="J148"/>
  <c r="L148"/>
  <c r="F148"/>
  <c r="P148"/>
  <c r="H148"/>
  <c r="Q147"/>
  <c r="M148"/>
  <c r="E221"/>
  <c r="E36"/>
  <c r="H47" i="2" l="1"/>
  <c r="E46"/>
  <c r="D46" s="1"/>
  <c r="Q46" s="1"/>
  <c r="Q14" i="1"/>
  <c r="R14"/>
  <c r="B14"/>
  <c r="H15"/>
  <c r="B13"/>
  <c r="R13"/>
  <c r="E47" i="2" l="1"/>
  <c r="D47" s="1"/>
  <c r="Q47" s="1"/>
  <c r="B46"/>
  <c r="R46"/>
  <c r="H48"/>
  <c r="H16" i="1"/>
  <c r="E15"/>
  <c r="D15" s="1"/>
  <c r="Q15" s="1"/>
  <c r="E48" i="2" l="1"/>
  <c r="D48" s="1"/>
  <c r="Q48" s="1"/>
  <c r="H49"/>
  <c r="B47"/>
  <c r="R47"/>
  <c r="E16" i="1"/>
  <c r="D16" s="1"/>
  <c r="Q16" s="1"/>
  <c r="R15"/>
  <c r="B15"/>
  <c r="H17"/>
  <c r="E49" i="2" l="1"/>
  <c r="D49" s="1"/>
  <c r="Q49" s="1"/>
  <c r="B48"/>
  <c r="R48"/>
  <c r="E17" i="1"/>
  <c r="D17" s="1"/>
  <c r="Q17" s="1"/>
  <c r="H18"/>
  <c r="B16"/>
  <c r="R16"/>
  <c r="H50" i="2" l="1"/>
  <c r="B49"/>
  <c r="R49"/>
  <c r="E18" i="1"/>
  <c r="D18" s="1"/>
  <c r="Q18" s="1"/>
  <c r="H19"/>
  <c r="E19" s="1"/>
  <c r="D19" s="1"/>
  <c r="B17"/>
  <c r="R17"/>
  <c r="H51" i="2" l="1"/>
  <c r="E50"/>
  <c r="D50" s="1"/>
  <c r="Q19" i="1"/>
  <c r="B19"/>
  <c r="R19"/>
  <c r="H20"/>
  <c r="B18"/>
  <c r="R18"/>
  <c r="R50" i="2" l="1"/>
  <c r="B50"/>
  <c r="E51"/>
  <c r="D51" s="1"/>
  <c r="Q51" s="1"/>
  <c r="H52"/>
  <c r="Q50"/>
  <c r="H22" i="1"/>
  <c r="E20"/>
  <c r="D20" s="1"/>
  <c r="Q20" s="1"/>
  <c r="E52" i="2" l="1"/>
  <c r="D52" s="1"/>
  <c r="Q52" s="1"/>
  <c r="H53"/>
  <c r="B51"/>
  <c r="R51"/>
  <c r="E22" i="1"/>
  <c r="D22" s="1"/>
  <c r="Q22" s="1"/>
  <c r="R20"/>
  <c r="B20"/>
  <c r="H23"/>
  <c r="E53" i="2" l="1"/>
  <c r="D53" s="1"/>
  <c r="Q53" s="1"/>
  <c r="H54"/>
  <c r="B52"/>
  <c r="R52"/>
  <c r="E23" i="1"/>
  <c r="D23" s="1"/>
  <c r="Q23" s="1"/>
  <c r="H24"/>
  <c r="E24" s="1"/>
  <c r="D24" s="1"/>
  <c r="R22"/>
  <c r="B22"/>
  <c r="E54" i="2" l="1"/>
  <c r="D54" s="1"/>
  <c r="Q54" s="1"/>
  <c r="H55"/>
  <c r="R53"/>
  <c r="B53"/>
  <c r="Q24" i="1"/>
  <c r="B24"/>
  <c r="R24"/>
  <c r="H25"/>
  <c r="B23"/>
  <c r="R23"/>
  <c r="E55" i="2" l="1"/>
  <c r="D55" s="1"/>
  <c r="Q55" s="1"/>
  <c r="H56"/>
  <c r="E56" s="1"/>
  <c r="D56" s="1"/>
  <c r="I59"/>
  <c r="B54"/>
  <c r="R54"/>
  <c r="H26" i="1"/>
  <c r="E25"/>
  <c r="D25" s="1"/>
  <c r="Q25" s="1"/>
  <c r="H59" i="2" l="1"/>
  <c r="Q56"/>
  <c r="B56"/>
  <c r="H57"/>
  <c r="R55"/>
  <c r="B55"/>
  <c r="R56"/>
  <c r="E26" i="1"/>
  <c r="D26" s="1"/>
  <c r="Q26" s="1"/>
  <c r="B25"/>
  <c r="R25"/>
  <c r="H27"/>
  <c r="E59" i="2" l="1"/>
  <c r="E57"/>
  <c r="D57" s="1"/>
  <c r="E27" i="1"/>
  <c r="D27" s="1"/>
  <c r="Q27" s="1"/>
  <c r="H28"/>
  <c r="E28" s="1"/>
  <c r="D28" s="1"/>
  <c r="B26"/>
  <c r="R26"/>
  <c r="B57" i="2" l="1"/>
  <c r="R57"/>
  <c r="D59"/>
  <c r="E60" s="1"/>
  <c r="Q57"/>
  <c r="Q28" i="1"/>
  <c r="B28"/>
  <c r="R28"/>
  <c r="H29"/>
  <c r="E29" s="1"/>
  <c r="D29" s="1"/>
  <c r="B27"/>
  <c r="R27"/>
  <c r="O60" i="2" l="1"/>
  <c r="B59"/>
  <c r="D60" s="1"/>
  <c r="F60"/>
  <c r="L60"/>
  <c r="N60"/>
  <c r="M60"/>
  <c r="K60"/>
  <c r="G60"/>
  <c r="P60"/>
  <c r="J60"/>
  <c r="I60"/>
  <c r="R59"/>
  <c r="H60"/>
  <c r="Q59"/>
  <c r="Q29" i="1"/>
  <c r="B29"/>
  <c r="R29"/>
  <c r="H33" l="1"/>
  <c r="H32"/>
  <c r="E32" l="1"/>
  <c r="D32" s="1"/>
  <c r="Q32" s="1"/>
  <c r="E33"/>
  <c r="D33" s="1"/>
  <c r="Q33" s="1"/>
  <c r="R33" l="1"/>
  <c r="B33"/>
  <c r="R32"/>
  <c r="B32"/>
</calcChain>
</file>

<file path=xl/sharedStrings.xml><?xml version="1.0" encoding="utf-8"?>
<sst xmlns="http://schemas.openxmlformats.org/spreadsheetml/2006/main" count="737" uniqueCount="114">
  <si>
    <t xml:space="preserve">Денне навчання </t>
  </si>
  <si>
    <t>Зведена по університету</t>
  </si>
  <si>
    <t>Факультети</t>
  </si>
  <si>
    <t>Усього студентів          на       початок    сесії</t>
  </si>
  <si>
    <t>У т.ч.в акаде-мічній відпустці</t>
  </si>
  <si>
    <t>Повинні склада-ти екзамен (гр.2-гр.3)</t>
  </si>
  <si>
    <t>Усього допуще-но до екзаме-нів</t>
  </si>
  <si>
    <t>Не допущено</t>
  </si>
  <si>
    <t xml:space="preserve">Не зя'вилися з поважних причин </t>
  </si>
  <si>
    <t>Склали</t>
  </si>
  <si>
    <t>Дістали незадовільну оцінку</t>
  </si>
  <si>
    <t>Абсо-лютна успіш-ність (%) (гр8/гр4)</t>
  </si>
  <si>
    <t>Якість   (%)</t>
  </si>
  <si>
    <t>Примітка</t>
  </si>
  <si>
    <t xml:space="preserve">З усіх предме-      тів </t>
  </si>
  <si>
    <t>тільки         на "від- мінно"</t>
  </si>
  <si>
    <t>тільки на "добре" і "відмінно"</t>
  </si>
  <si>
    <t>На        змішані оцінки</t>
  </si>
  <si>
    <t>тільки на "задо-вільно"</t>
  </si>
  <si>
    <t>Усього     ( сума гр.14,15, 16)</t>
  </si>
  <si>
    <t>одну</t>
  </si>
  <si>
    <t>дві</t>
  </si>
  <si>
    <t>три</t>
  </si>
  <si>
    <t>Біологічний</t>
  </si>
  <si>
    <t>Географічний</t>
  </si>
  <si>
    <t>Гуманітарно-природничий</t>
  </si>
  <si>
    <t>Здоров’я людини</t>
  </si>
  <si>
    <t>Інженерно-технічний</t>
  </si>
  <si>
    <t>Інформаційних технологій</t>
  </si>
  <si>
    <t>Історичний</t>
  </si>
  <si>
    <t>Математичний</t>
  </si>
  <si>
    <t>Медичний</t>
  </si>
  <si>
    <t>Міжнародних відносин</t>
  </si>
  <si>
    <t>Стоматологічний</t>
  </si>
  <si>
    <t>Суспільних наук</t>
  </si>
  <si>
    <t>Туризму та міжнародних комунікацій</t>
  </si>
  <si>
    <t>Фізичний</t>
  </si>
  <si>
    <t>Філологічний</t>
  </si>
  <si>
    <t>Хімічний</t>
  </si>
  <si>
    <t>Всього по   ун-ту</t>
  </si>
  <si>
    <t>Всього по   ун-ту (%)</t>
  </si>
  <si>
    <t xml:space="preserve">                              Денне навчання </t>
  </si>
  <si>
    <t>Перші курси</t>
  </si>
  <si>
    <t xml:space="preserve">Якість   (%)    </t>
  </si>
  <si>
    <t xml:space="preserve">                               Денне навчання</t>
  </si>
  <si>
    <t>Другі курси</t>
  </si>
  <si>
    <t>Треті курси</t>
  </si>
  <si>
    <t>Четверті курси</t>
  </si>
  <si>
    <t xml:space="preserve">                   Денне навчання</t>
  </si>
  <si>
    <t>П’яті курси</t>
  </si>
  <si>
    <t>Зведена по курсах</t>
  </si>
  <si>
    <t>"Ужгородський національний університет"</t>
  </si>
  <si>
    <t>Семестр 2,4,6,8,10</t>
  </si>
  <si>
    <t xml:space="preserve">Заочне навчання </t>
  </si>
  <si>
    <t xml:space="preserve">                               Заочне навчання</t>
  </si>
  <si>
    <t xml:space="preserve">                   Заочне навчання</t>
  </si>
  <si>
    <t>Іноземної філології</t>
  </si>
  <si>
    <t>ПГК</t>
  </si>
  <si>
    <t>Шості курси</t>
  </si>
  <si>
    <t>Економічний</t>
  </si>
  <si>
    <t>Міжнародної політики, менеджменту та бізнесу</t>
  </si>
  <si>
    <t>Туризму та міжнар. комунікацій</t>
  </si>
  <si>
    <t>Туризму та міжнарод. комунікацій</t>
  </si>
  <si>
    <t>Туризму та міжнарод.комунікацій</t>
  </si>
  <si>
    <t>Міжнарод.політики, менеджменту та бізнесу</t>
  </si>
  <si>
    <t xml:space="preserve">  Заочне  навчання </t>
  </si>
  <si>
    <r>
      <rPr>
        <b/>
        <u/>
        <sz val="8"/>
        <rFont val="Times New Roman"/>
        <family val="1"/>
        <charset val="204"/>
      </rPr>
      <t xml:space="preserve">Весняна, зимова сесія  </t>
    </r>
    <r>
      <rPr>
        <sz val="8"/>
        <rFont val="Times New Roman"/>
        <family val="1"/>
        <charset val="204"/>
      </rPr>
      <t>(підкреслити)</t>
    </r>
  </si>
  <si>
    <r>
      <rPr>
        <b/>
        <u/>
        <sz val="8"/>
        <rFont val="Times New Roman"/>
        <family val="1"/>
        <charset val="204"/>
      </rPr>
      <t xml:space="preserve">Весняна, зимова сесія </t>
    </r>
    <r>
      <rPr>
        <sz val="8"/>
        <rFont val="Times New Roman"/>
        <family val="1"/>
        <charset val="204"/>
      </rPr>
      <t xml:space="preserve"> (підкреслити)</t>
    </r>
  </si>
  <si>
    <t>Міжнар.політики, менеджменту та бізнесу</t>
  </si>
  <si>
    <r>
      <rPr>
        <b/>
        <u/>
        <sz val="8"/>
        <rFont val="Times New Roman"/>
        <family val="1"/>
        <charset val="204"/>
      </rPr>
      <t>Весняна, зимова сесія</t>
    </r>
    <r>
      <rPr>
        <u/>
        <sz val="8"/>
        <rFont val="Times New Roman"/>
        <family val="1"/>
        <charset val="204"/>
      </rPr>
      <t xml:space="preserve"> </t>
    </r>
    <r>
      <rPr>
        <sz val="8"/>
        <rFont val="Times New Roman"/>
        <family val="1"/>
        <charset val="204"/>
      </rPr>
      <t xml:space="preserve"> (підкреслити)</t>
    </r>
  </si>
  <si>
    <r>
      <t xml:space="preserve">Весняна, зимова сесія </t>
    </r>
    <r>
      <rPr>
        <sz val="8"/>
        <rFont val="Times New Roman"/>
        <family val="1"/>
        <charset val="204"/>
      </rPr>
      <t xml:space="preserve"> (</t>
    </r>
    <r>
      <rPr>
        <b/>
        <sz val="8"/>
        <rFont val="Times New Roman"/>
        <family val="1"/>
        <charset val="204"/>
      </rPr>
      <t>п</t>
    </r>
    <r>
      <rPr>
        <sz val="8"/>
        <rFont val="Times New Roman"/>
        <family val="1"/>
        <charset val="204"/>
      </rPr>
      <t>ідкреслити)</t>
    </r>
  </si>
  <si>
    <r>
      <t xml:space="preserve">Весняна, зимова сесія </t>
    </r>
    <r>
      <rPr>
        <sz val="8"/>
        <rFont val="Times New Roman"/>
        <family val="1"/>
        <charset val="204"/>
      </rPr>
      <t xml:space="preserve"> (підкреслити)</t>
    </r>
  </si>
  <si>
    <t>Міжнар. політики, менеджменту та бізнесу</t>
  </si>
  <si>
    <r>
      <t xml:space="preserve">Весняна, зимова сесія  </t>
    </r>
    <r>
      <rPr>
        <sz val="8"/>
        <rFont val="Times New Roman"/>
        <family val="1"/>
        <charset val="204"/>
      </rPr>
      <t>(підкреслити)</t>
    </r>
  </si>
  <si>
    <r>
      <rPr>
        <b/>
        <u/>
        <sz val="8"/>
        <rFont val="Times New Roman"/>
        <family val="1"/>
        <charset val="204"/>
      </rPr>
      <t>Весняна, зимова сесія</t>
    </r>
    <r>
      <rPr>
        <sz val="8"/>
        <rFont val="Times New Roman"/>
        <family val="1"/>
        <charset val="204"/>
      </rPr>
      <t xml:space="preserve">  (підкреслити)</t>
    </r>
  </si>
  <si>
    <t>Денне навчання</t>
  </si>
  <si>
    <t xml:space="preserve">Семестр 2,4,6,8,10,12 </t>
  </si>
  <si>
    <t>ФПОДП</t>
  </si>
  <si>
    <t>Юридичний (2)</t>
  </si>
  <si>
    <r>
      <rPr>
        <b/>
        <u/>
        <sz val="9"/>
        <rFont val="Times New Roman"/>
        <family val="1"/>
        <charset val="204"/>
      </rPr>
      <t>Літня,</t>
    </r>
    <r>
      <rPr>
        <b/>
        <sz val="9"/>
        <rFont val="Times New Roman"/>
        <family val="1"/>
        <charset val="204"/>
      </rPr>
      <t xml:space="preserve"> </t>
    </r>
    <r>
      <rPr>
        <sz val="9"/>
        <rFont val="Times New Roman"/>
        <family val="1"/>
        <charset val="204"/>
      </rPr>
      <t>зимова сесія  (підкреслити)</t>
    </r>
  </si>
  <si>
    <r>
      <rPr>
        <b/>
        <u/>
        <sz val="9"/>
        <rFont val="Times New Roman"/>
        <family val="1"/>
        <charset val="204"/>
      </rPr>
      <t>Літня</t>
    </r>
    <r>
      <rPr>
        <b/>
        <sz val="9"/>
        <rFont val="Times New Roman"/>
        <family val="1"/>
        <charset val="204"/>
      </rPr>
      <t xml:space="preserve">, </t>
    </r>
    <r>
      <rPr>
        <sz val="9"/>
        <rFont val="Times New Roman"/>
        <family val="1"/>
        <charset val="204"/>
      </rPr>
      <t>зимова сесія  (підкреслити)</t>
    </r>
  </si>
  <si>
    <r>
      <t>Літня</t>
    </r>
    <r>
      <rPr>
        <sz val="9"/>
        <rFont val="Times New Roman"/>
        <family val="1"/>
        <charset val="204"/>
      </rPr>
      <t>, зимова сесія  (підкреслити)</t>
    </r>
  </si>
  <si>
    <r>
      <t xml:space="preserve">Літня, </t>
    </r>
    <r>
      <rPr>
        <sz val="9"/>
        <rFont val="Times New Roman"/>
        <family val="1"/>
        <charset val="204"/>
      </rPr>
      <t>зимова сесія</t>
    </r>
    <r>
      <rPr>
        <b/>
        <sz val="9"/>
        <rFont val="Times New Roman"/>
        <family val="1"/>
        <charset val="204"/>
      </rPr>
      <t xml:space="preserve"> </t>
    </r>
    <r>
      <rPr>
        <sz val="9"/>
        <rFont val="Times New Roman"/>
        <family val="1"/>
        <charset val="204"/>
      </rPr>
      <t xml:space="preserve"> (підкреслити)</t>
    </r>
  </si>
  <si>
    <r>
      <t xml:space="preserve">Літня, </t>
    </r>
    <r>
      <rPr>
        <sz val="9"/>
        <rFont val="Times New Roman"/>
        <family val="1"/>
        <charset val="204"/>
      </rPr>
      <t>зимова сесія  (підкреслити)</t>
    </r>
  </si>
  <si>
    <r>
      <rPr>
        <b/>
        <u/>
        <sz val="10"/>
        <rFont val="Times New Roman"/>
        <family val="1"/>
        <charset val="204"/>
      </rPr>
      <t>Літня,</t>
    </r>
    <r>
      <rPr>
        <u/>
        <sz val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зимова сесія  (підкреслити)</t>
    </r>
  </si>
  <si>
    <t>ЛННЦ</t>
  </si>
  <si>
    <t xml:space="preserve">Юридичний </t>
  </si>
  <si>
    <t>Юридичний</t>
  </si>
  <si>
    <r>
      <t xml:space="preserve">                                                                                                                                                     Державний вищий навчальний заклад                                                                                </t>
    </r>
    <r>
      <rPr>
        <b/>
        <sz val="9"/>
        <color rgb="FFFF0000"/>
        <rFont val="Times New Roman"/>
        <family val="1"/>
        <charset val="204"/>
      </rPr>
      <t xml:space="preserve"> (без ліквідації академзаборгованості)</t>
    </r>
  </si>
  <si>
    <r>
      <t xml:space="preserve">                                                                                                                                  Державний вищий навчальний заклад                                                          </t>
    </r>
    <r>
      <rPr>
        <b/>
        <sz val="8"/>
        <color rgb="FFFF0000"/>
        <rFont val="Times New Roman"/>
        <family val="1"/>
        <charset val="204"/>
      </rPr>
      <t xml:space="preserve">  (без ліквідації академзаборгованості)</t>
    </r>
  </si>
  <si>
    <t xml:space="preserve">     ВІДОМІСТЬ  ПРО  РЕЗУЛЬТАТИ  ЕКЗАМЕНАЦІЙНОЇ  СЕСІЇ 2015-2016 н.р.</t>
  </si>
  <si>
    <t xml:space="preserve">                                                       ВІДОМІСТЬ  ПРО  РЕЗУЛЬТАТИ  ЕКЗАМЕНАЦІЙНОЇ  СЕСІЇ 2015-2016 н.р.</t>
  </si>
  <si>
    <t xml:space="preserve">                                                      ВІДОМІСТЬ  ПРО  РЕЗУЛЬТАТИ  ЕКЗАМЕНАЦІЙНОЇ  СЕСІЇ 2015-2016 н.р.</t>
  </si>
  <si>
    <r>
      <t>Літня</t>
    </r>
    <r>
      <rPr>
        <b/>
        <sz val="9"/>
        <rFont val="Times New Roman"/>
        <family val="1"/>
        <charset val="204"/>
      </rPr>
      <t>,</t>
    </r>
    <r>
      <rPr>
        <b/>
        <u/>
        <sz val="9"/>
        <rFont val="Times New Roman"/>
        <family val="1"/>
        <charset val="204"/>
      </rPr>
      <t xml:space="preserve"> </t>
    </r>
    <r>
      <rPr>
        <sz val="9"/>
        <rFont val="Times New Roman"/>
        <family val="1"/>
        <charset val="204"/>
      </rPr>
      <t>зимова сесія  (підкреслити)</t>
    </r>
  </si>
  <si>
    <t xml:space="preserve">                                                         ВІДОМІСТЬ  ПРО  РЕЗУЛЬТАТИ  ЕКЗАМЕНАЦІЙНОЇ  СЕСІЇ 2015-2016 н.р.</t>
  </si>
  <si>
    <t xml:space="preserve">                                                        ВІДОМІСТЬ  ПРО  РЕЗУЛЬТАТИ  ЕКЗАМЕНАЦІЙНОЇ  СЕСІЇ 2015-2016 н.р.</t>
  </si>
  <si>
    <t>Заступник начальника НМВ</t>
  </si>
  <si>
    <t>М.С.Лошак</t>
  </si>
  <si>
    <t xml:space="preserve"> ВІДОМІСТЬ  ПРО  РЕЗУЛЬТАТИ  ЕКЗАМЕНАЦІЙНОЇ  СЕСІЇ 2015-2016 н.р.</t>
  </si>
  <si>
    <t xml:space="preserve">                                         ВІДОМІСТЬ  ПРО  РЕЗУЛЬТАТИ  ЕКЗАМЕНАЦІЙНОЇ  СЕСІЇ 2015-2016 н.р.</t>
  </si>
  <si>
    <t xml:space="preserve">                                                    ВІДОМІСТЬ  ПРО  РЕЗУЛЬТАТИ  ЕКЗАМЕНАЦІЙНОЇ  СЕСІЇ 2015-2016 н.р.</t>
  </si>
  <si>
    <t xml:space="preserve">                                                   ВІДОМІСТЬ  ПРО  РЕЗУЛЬТАТИ  ЕКЗАМЕНАЦІЙНОЇ  СЕСІЇ 2015-2016 н.р.</t>
  </si>
  <si>
    <t xml:space="preserve">                                                ВІДОМІСТЬ  ПРО  РЕЗУЛЬТАТИ  ЕКЗАМЕНАЦІЙНОЇ  СЕСІЇ 2015-2016 н.р.</t>
  </si>
  <si>
    <t>Кафедра фізвиховання</t>
  </si>
  <si>
    <t>Медичний (іноземці)</t>
  </si>
  <si>
    <r>
      <t xml:space="preserve">                                                                                                                           Державний вищий навчальний заклад                                                       </t>
    </r>
    <r>
      <rPr>
        <b/>
        <sz val="9"/>
        <color rgb="FFFF0000"/>
        <rFont val="Times New Roman"/>
        <family val="1"/>
        <charset val="204"/>
      </rPr>
      <t xml:space="preserve"> (без ліквідації академзаборгованості)</t>
    </r>
  </si>
  <si>
    <r>
      <t xml:space="preserve">                                                                                                             Державний вищий навчальний заклад                                             </t>
    </r>
    <r>
      <rPr>
        <b/>
        <sz val="9"/>
        <color rgb="FFFF0000"/>
        <rFont val="Times New Roman"/>
        <family val="1"/>
        <charset val="204"/>
      </rPr>
      <t>(без ліквідації академзаборгованості)</t>
    </r>
  </si>
  <si>
    <r>
      <t xml:space="preserve">                                                              Державний вищий навчальний заклад                                       </t>
    </r>
    <r>
      <rPr>
        <b/>
        <sz val="9"/>
        <color rgb="FFFF0000"/>
        <rFont val="Times New Roman"/>
        <family val="1"/>
        <charset val="204"/>
      </rPr>
      <t>(без ліквідації академзаборгованості)</t>
    </r>
  </si>
  <si>
    <r>
      <t xml:space="preserve">                                                                              Державний вищий навчальний заклад                  </t>
    </r>
    <r>
      <rPr>
        <b/>
        <sz val="9"/>
        <color rgb="FFFF0000"/>
        <rFont val="Times New Roman"/>
        <family val="1"/>
        <charset val="204"/>
      </rPr>
      <t>(без ліквідації академзаборгованості)</t>
    </r>
  </si>
  <si>
    <r>
      <t xml:space="preserve">                                                                           Державний вищий навчальний заклад                 </t>
    </r>
    <r>
      <rPr>
        <b/>
        <sz val="9"/>
        <color rgb="FFFF0000"/>
        <rFont val="Times New Roman"/>
        <family val="1"/>
        <charset val="204"/>
      </rPr>
      <t>(без ліквідації академзаборгованості)</t>
    </r>
  </si>
  <si>
    <r>
      <t xml:space="preserve">                                                                                   Державний вищий навчальний заклад                       </t>
    </r>
    <r>
      <rPr>
        <b/>
        <sz val="9"/>
        <color rgb="FFFF0000"/>
        <rFont val="Times New Roman"/>
        <family val="1"/>
        <charset val="204"/>
      </rPr>
      <t>(без ліквідації академзаборгованості)</t>
    </r>
  </si>
  <si>
    <r>
      <t xml:space="preserve">                                                                                 Державний вищий навчальний заклад                     </t>
    </r>
    <r>
      <rPr>
        <b/>
        <sz val="9"/>
        <color rgb="FFFF0000"/>
        <rFont val="Times New Roman"/>
        <family val="1"/>
        <charset val="204"/>
      </rPr>
      <t>(без ліквідації академзаборгованості)</t>
    </r>
  </si>
  <si>
    <r>
      <t xml:space="preserve">                                                                             Державний вищий навчальний заклад                  </t>
    </r>
    <r>
      <rPr>
        <b/>
        <sz val="9"/>
        <color rgb="FFFF0000"/>
        <rFont val="Times New Roman"/>
        <family val="1"/>
        <charset val="204"/>
      </rPr>
      <t>(без ліквідації академзаборгованості)</t>
    </r>
  </si>
  <si>
    <r>
      <t xml:space="preserve">                                                  Державний вищий навчальний заклад                           </t>
    </r>
    <r>
      <rPr>
        <b/>
        <sz val="9"/>
        <color rgb="FFFF0000"/>
        <rFont val="Times New Roman"/>
        <family val="1"/>
        <charset val="204"/>
      </rPr>
      <t>(без ліквідації академзаборгованості)</t>
    </r>
  </si>
</sst>
</file>

<file path=xl/styles.xml><?xml version="1.0" encoding="utf-8"?>
<styleSheet xmlns="http://schemas.openxmlformats.org/spreadsheetml/2006/main">
  <numFmts count="1">
    <numFmt numFmtId="164" formatCode="0.0"/>
  </numFmts>
  <fonts count="21">
    <font>
      <sz val="11"/>
      <color theme="1"/>
      <name val="Calibri"/>
      <family val="2"/>
      <charset val="204"/>
      <scheme val="minor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b/>
      <u/>
      <sz val="8"/>
      <name val="Times New Roman"/>
      <family val="1"/>
      <charset val="204"/>
    </font>
    <font>
      <sz val="8"/>
      <color indexed="10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u/>
      <sz val="8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b/>
      <u/>
      <sz val="9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9"/>
      <color indexed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u/>
      <sz val="10"/>
      <name val="Times New Roman"/>
      <family val="1"/>
      <charset val="204"/>
    </font>
    <font>
      <u/>
      <sz val="10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sz val="9"/>
      <color rgb="FFFF0000"/>
      <name val="Calibri"/>
      <family val="2"/>
      <charset val="204"/>
      <scheme val="minor"/>
    </font>
    <font>
      <b/>
      <sz val="9"/>
      <color rgb="FFFF0000"/>
      <name val="Times New Roman"/>
      <family val="1"/>
      <charset val="204"/>
    </font>
    <font>
      <b/>
      <sz val="8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30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0" fontId="8" fillId="0" borderId="0" xfId="0" applyFont="1"/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8" fillId="0" borderId="1" xfId="0" applyFont="1" applyFill="1" applyBorder="1" applyAlignment="1">
      <alignment wrapText="1"/>
    </xf>
    <xf numFmtId="1" fontId="8" fillId="2" borderId="1" xfId="0" applyNumberFormat="1" applyFont="1" applyFill="1" applyBorder="1" applyAlignment="1">
      <alignment horizontal="center" vertical="center" wrapText="1"/>
    </xf>
    <xf numFmtId="1" fontId="8" fillId="0" borderId="1" xfId="0" applyNumberFormat="1" applyFont="1" applyBorder="1" applyAlignment="1">
      <alignment horizontal="center" vertical="center" wrapText="1"/>
    </xf>
    <xf numFmtId="164" fontId="8" fillId="2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/>
    <xf numFmtId="0" fontId="8" fillId="0" borderId="1" xfId="0" applyFont="1" applyBorder="1" applyAlignment="1">
      <alignment wrapText="1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1" fontId="7" fillId="2" borderId="1" xfId="0" applyNumberFormat="1" applyFont="1" applyFill="1" applyBorder="1" applyAlignment="1">
      <alignment horizontal="center" vertical="center" wrapText="1"/>
    </xf>
    <xf numFmtId="1" fontId="7" fillId="2" borderId="1" xfId="0" applyNumberFormat="1" applyFont="1" applyFill="1" applyBorder="1" applyAlignment="1">
      <alignment horizontal="center" vertical="center"/>
    </xf>
    <xf numFmtId="164" fontId="7" fillId="2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wrapText="1"/>
    </xf>
    <xf numFmtId="0" fontId="8" fillId="0" borderId="1" xfId="0" applyFont="1" applyFill="1" applyBorder="1"/>
    <xf numFmtId="164" fontId="8" fillId="2" borderId="1" xfId="0" applyNumberFormat="1" applyFont="1" applyFill="1" applyBorder="1" applyAlignment="1">
      <alignment horizontal="center"/>
    </xf>
    <xf numFmtId="164" fontId="7" fillId="0" borderId="1" xfId="0" applyNumberFormat="1" applyFont="1" applyBorder="1" applyAlignment="1">
      <alignment horizontal="center" vertical="center" wrapText="1"/>
    </xf>
    <xf numFmtId="0" fontId="10" fillId="0" borderId="0" xfId="0" applyFont="1"/>
    <xf numFmtId="0" fontId="8" fillId="0" borderId="0" xfId="0" applyFont="1" applyAlignment="1">
      <alignment horizontal="center" vertical="center"/>
    </xf>
    <xf numFmtId="0" fontId="7" fillId="0" borderId="0" xfId="0" applyFont="1"/>
    <xf numFmtId="0" fontId="7" fillId="0" borderId="0" xfId="0" applyFont="1" applyAlignment="1"/>
    <xf numFmtId="0" fontId="8" fillId="0" borderId="1" xfId="0" applyNumberFormat="1" applyFont="1" applyFill="1" applyBorder="1" applyAlignment="1">
      <alignment horizontal="center" vertical="center" wrapText="1"/>
    </xf>
    <xf numFmtId="1" fontId="8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Border="1"/>
    <xf numFmtId="0" fontId="8" fillId="0" borderId="1" xfId="0" applyFont="1" applyBorder="1" applyAlignment="1">
      <alignment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8" fillId="0" borderId="0" xfId="0" applyFont="1" applyAlignment="1"/>
    <xf numFmtId="0" fontId="7" fillId="0" borderId="0" xfId="0" applyFont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8" fillId="0" borderId="1" xfId="0" applyFont="1" applyBorder="1" applyAlignment="1">
      <alignment horizontal="left" vertical="center" wrapText="1"/>
    </xf>
    <xf numFmtId="0" fontId="13" fillId="0" borderId="0" xfId="0" applyFont="1"/>
    <xf numFmtId="0" fontId="12" fillId="0" borderId="0" xfId="0" applyFont="1"/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/>
    </xf>
    <xf numFmtId="0" fontId="13" fillId="0" borderId="1" xfId="0" applyFont="1" applyFill="1" applyBorder="1" applyAlignment="1">
      <alignment wrapText="1"/>
    </xf>
    <xf numFmtId="1" fontId="13" fillId="2" borderId="1" xfId="0" applyNumberFormat="1" applyFont="1" applyFill="1" applyBorder="1" applyAlignment="1">
      <alignment horizontal="center" vertical="center" wrapText="1"/>
    </xf>
    <xf numFmtId="1" fontId="13" fillId="0" borderId="1" xfId="0" applyNumberFormat="1" applyFont="1" applyBorder="1" applyAlignment="1">
      <alignment horizontal="center" vertical="center" wrapText="1"/>
    </xf>
    <xf numFmtId="164" fontId="13" fillId="2" borderId="1" xfId="0" applyNumberFormat="1" applyFont="1" applyFill="1" applyBorder="1" applyAlignment="1">
      <alignment horizontal="center" vertical="center" wrapText="1"/>
    </xf>
    <xf numFmtId="0" fontId="13" fillId="0" borderId="1" xfId="0" applyFont="1" applyBorder="1"/>
    <xf numFmtId="0" fontId="13" fillId="0" borderId="1" xfId="0" applyFont="1" applyBorder="1" applyAlignment="1">
      <alignment wrapText="1"/>
    </xf>
    <xf numFmtId="0" fontId="13" fillId="0" borderId="1" xfId="0" applyFont="1" applyFill="1" applyBorder="1" applyAlignment="1">
      <alignment horizontal="center" vertical="center"/>
    </xf>
    <xf numFmtId="0" fontId="16" fillId="0" borderId="1" xfId="0" applyFont="1" applyBorder="1"/>
    <xf numFmtId="0" fontId="12" fillId="0" borderId="1" xfId="0" applyFont="1" applyBorder="1" applyAlignment="1">
      <alignment vertical="center" wrapText="1"/>
    </xf>
    <xf numFmtId="1" fontId="12" fillId="2" borderId="1" xfId="0" applyNumberFormat="1" applyFont="1" applyFill="1" applyBorder="1" applyAlignment="1">
      <alignment horizontal="center" vertical="center" wrapText="1"/>
    </xf>
    <xf numFmtId="1" fontId="12" fillId="2" borderId="1" xfId="0" applyNumberFormat="1" applyFont="1" applyFill="1" applyBorder="1" applyAlignment="1">
      <alignment horizontal="center" vertical="center"/>
    </xf>
    <xf numFmtId="164" fontId="12" fillId="2" borderId="1" xfId="0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wrapText="1"/>
    </xf>
    <xf numFmtId="0" fontId="13" fillId="0" borderId="1" xfId="0" applyFont="1" applyFill="1" applyBorder="1"/>
    <xf numFmtId="164" fontId="1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5" fillId="0" borderId="0" xfId="0" applyFont="1" applyAlignment="1">
      <alignment vertical="center"/>
    </xf>
    <xf numFmtId="0" fontId="2" fillId="0" borderId="1" xfId="0" applyFont="1" applyFill="1" applyBorder="1" applyAlignment="1">
      <alignment vertical="center" wrapText="1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1" xfId="0" applyFont="1" applyFill="1" applyBorder="1" applyAlignment="1">
      <alignment vertical="center"/>
    </xf>
    <xf numFmtId="0" fontId="4" fillId="0" borderId="1" xfId="0" applyFont="1" applyBorder="1" applyAlignment="1">
      <alignment vertical="center"/>
    </xf>
    <xf numFmtId="1" fontId="17" fillId="2" borderId="1" xfId="0" applyNumberFormat="1" applyFont="1" applyFill="1" applyBorder="1" applyAlignment="1">
      <alignment horizontal="center" vertical="center" wrapText="1"/>
    </xf>
    <xf numFmtId="1" fontId="17" fillId="0" borderId="1" xfId="0" applyNumberFormat="1" applyFont="1" applyBorder="1" applyAlignment="1">
      <alignment horizontal="center" vertical="center" wrapText="1"/>
    </xf>
    <xf numFmtId="164" fontId="17" fillId="2" borderId="1" xfId="0" applyNumberFormat="1" applyFont="1" applyFill="1" applyBorder="1" applyAlignment="1">
      <alignment horizontal="center" vertical="center" wrapText="1"/>
    </xf>
    <xf numFmtId="0" fontId="17" fillId="0" borderId="1" xfId="0" applyFont="1" applyBorder="1"/>
    <xf numFmtId="0" fontId="18" fillId="0" borderId="0" xfId="0" applyFont="1"/>
    <xf numFmtId="0" fontId="17" fillId="0" borderId="1" xfId="0" applyFont="1" applyBorder="1" applyAlignment="1">
      <alignment wrapText="1"/>
    </xf>
    <xf numFmtId="1" fontId="8" fillId="0" borderId="0" xfId="0" applyNumberFormat="1" applyFont="1"/>
    <xf numFmtId="164" fontId="2" fillId="2" borderId="1" xfId="0" applyNumberFormat="1" applyFont="1" applyFill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center" vertical="center"/>
    </xf>
    <xf numFmtId="164" fontId="13" fillId="2" borderId="1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 textRotation="90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textRotation="90" wrapText="1"/>
    </xf>
    <xf numFmtId="0" fontId="7" fillId="0" borderId="6" xfId="0" applyFont="1" applyBorder="1" applyAlignment="1">
      <alignment horizontal="center" vertical="center" textRotation="90" wrapText="1"/>
    </xf>
    <xf numFmtId="0" fontId="9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 vertical="center"/>
    </xf>
    <xf numFmtId="0" fontId="13" fillId="0" borderId="0" xfId="0" applyFont="1" applyAlignment="1">
      <alignment horizontal="center"/>
    </xf>
    <xf numFmtId="0" fontId="12" fillId="0" borderId="1" xfId="0" applyFont="1" applyBorder="1" applyAlignment="1">
      <alignment horizontal="center" vertical="center" textRotation="90" wrapText="1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1" xfId="0" applyFont="1" applyBorder="1" applyAlignment="1">
      <alignment vertical="center" textRotation="90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5" xfId="0" applyFont="1" applyBorder="1" applyAlignment="1">
      <alignment horizontal="center" vertical="center" textRotation="90" wrapText="1"/>
    </xf>
    <xf numFmtId="0" fontId="1" fillId="0" borderId="6" xfId="0" applyFont="1" applyBorder="1" applyAlignment="1">
      <alignment horizontal="center" vertical="center" textRotation="90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F0"/>
  </sheetPr>
  <dimension ref="A1:S243"/>
  <sheetViews>
    <sheetView topLeftCell="A14" zoomScaleNormal="100" workbookViewId="0">
      <selection sqref="A1:XFD1048576"/>
    </sheetView>
  </sheetViews>
  <sheetFormatPr defaultRowHeight="12"/>
  <cols>
    <col min="1" max="1" width="26.42578125" style="33" customWidth="1"/>
    <col min="2" max="18" width="7.5703125" style="33" customWidth="1"/>
    <col min="19" max="19" width="9" style="33" customWidth="1"/>
    <col min="20" max="16384" width="9.140625" style="33"/>
  </cols>
  <sheetData>
    <row r="1" spans="1:19">
      <c r="A1" s="95" t="s">
        <v>88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95"/>
      <c r="R1" s="95"/>
      <c r="S1" s="95"/>
    </row>
    <row r="2" spans="1:19">
      <c r="A2" s="95" t="s">
        <v>51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</row>
    <row r="3" spans="1:19">
      <c r="A3" s="96" t="s">
        <v>90</v>
      </c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</row>
    <row r="4" spans="1:19">
      <c r="A4" s="14"/>
      <c r="B4" s="90" t="s">
        <v>76</v>
      </c>
      <c r="C4" s="90"/>
      <c r="D4" s="90"/>
      <c r="E4" s="89" t="s">
        <v>75</v>
      </c>
      <c r="F4" s="89"/>
      <c r="G4" s="89"/>
      <c r="H4" s="89"/>
      <c r="I4" s="89"/>
      <c r="J4" s="89"/>
      <c r="K4" s="89"/>
      <c r="L4" s="89"/>
      <c r="M4" s="89"/>
      <c r="N4" s="89" t="s">
        <v>79</v>
      </c>
      <c r="O4" s="90"/>
      <c r="P4" s="90"/>
      <c r="Q4" s="90"/>
      <c r="R4" s="90"/>
      <c r="S4" s="14"/>
    </row>
    <row r="5" spans="1:19">
      <c r="A5" s="89" t="s">
        <v>1</v>
      </c>
      <c r="B5" s="89"/>
      <c r="C5" s="89"/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</row>
    <row r="6" spans="1:19">
      <c r="A6" s="14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</row>
    <row r="7" spans="1:19" ht="14.25" customHeight="1">
      <c r="A7" s="91" t="s">
        <v>2</v>
      </c>
      <c r="B7" s="91" t="s">
        <v>3</v>
      </c>
      <c r="C7" s="91" t="s">
        <v>4</v>
      </c>
      <c r="D7" s="91" t="s">
        <v>5</v>
      </c>
      <c r="E7" s="91" t="s">
        <v>6</v>
      </c>
      <c r="F7" s="97" t="s">
        <v>7</v>
      </c>
      <c r="G7" s="97" t="s">
        <v>8</v>
      </c>
      <c r="H7" s="91" t="s">
        <v>9</v>
      </c>
      <c r="I7" s="91"/>
      <c r="J7" s="91"/>
      <c r="K7" s="91"/>
      <c r="L7" s="91"/>
      <c r="M7" s="98" t="s">
        <v>10</v>
      </c>
      <c r="N7" s="99"/>
      <c r="O7" s="99"/>
      <c r="P7" s="100"/>
      <c r="Q7" s="91" t="s">
        <v>11</v>
      </c>
      <c r="R7" s="91" t="s">
        <v>12</v>
      </c>
      <c r="S7" s="94" t="s">
        <v>13</v>
      </c>
    </row>
    <row r="8" spans="1:19" ht="72.75" customHeight="1">
      <c r="A8" s="91"/>
      <c r="B8" s="93"/>
      <c r="C8" s="91"/>
      <c r="D8" s="91"/>
      <c r="E8" s="91"/>
      <c r="F8" s="97"/>
      <c r="G8" s="97"/>
      <c r="H8" s="15" t="s">
        <v>14</v>
      </c>
      <c r="I8" s="15" t="s">
        <v>15</v>
      </c>
      <c r="J8" s="15" t="s">
        <v>16</v>
      </c>
      <c r="K8" s="15" t="s">
        <v>17</v>
      </c>
      <c r="L8" s="15" t="s">
        <v>18</v>
      </c>
      <c r="M8" s="15" t="s">
        <v>19</v>
      </c>
      <c r="N8" s="15" t="s">
        <v>20</v>
      </c>
      <c r="O8" s="15" t="s">
        <v>21</v>
      </c>
      <c r="P8" s="15" t="s">
        <v>22</v>
      </c>
      <c r="Q8" s="92"/>
      <c r="R8" s="93"/>
      <c r="S8" s="94"/>
    </row>
    <row r="9" spans="1:19">
      <c r="A9" s="15">
        <v>1</v>
      </c>
      <c r="B9" s="16">
        <v>2</v>
      </c>
      <c r="C9" s="15">
        <v>3</v>
      </c>
      <c r="D9" s="15">
        <v>4</v>
      </c>
      <c r="E9" s="15">
        <v>5</v>
      </c>
      <c r="F9" s="15">
        <v>6</v>
      </c>
      <c r="G9" s="15">
        <v>7</v>
      </c>
      <c r="H9" s="15">
        <v>8</v>
      </c>
      <c r="I9" s="15">
        <v>9</v>
      </c>
      <c r="J9" s="15">
        <v>10</v>
      </c>
      <c r="K9" s="15">
        <v>11</v>
      </c>
      <c r="L9" s="15">
        <v>12</v>
      </c>
      <c r="M9" s="15">
        <v>13</v>
      </c>
      <c r="N9" s="15">
        <v>14</v>
      </c>
      <c r="O9" s="15">
        <v>15</v>
      </c>
      <c r="P9" s="15">
        <v>16</v>
      </c>
      <c r="Q9" s="15">
        <v>17</v>
      </c>
      <c r="R9" s="16">
        <v>18</v>
      </c>
      <c r="S9" s="17">
        <v>19</v>
      </c>
    </row>
    <row r="10" spans="1:19" ht="13.5" customHeight="1">
      <c r="A10" s="18" t="s">
        <v>23</v>
      </c>
      <c r="B10" s="19">
        <f>C10+D10</f>
        <v>317</v>
      </c>
      <c r="C10" s="20">
        <v>5</v>
      </c>
      <c r="D10" s="19">
        <f>E10+F10</f>
        <v>312</v>
      </c>
      <c r="E10" s="19">
        <f>G10+H10+M10</f>
        <v>312</v>
      </c>
      <c r="F10" s="20"/>
      <c r="G10" s="20"/>
      <c r="H10" s="19">
        <f>SUM(I10:L10)</f>
        <v>256</v>
      </c>
      <c r="I10" s="20">
        <v>26</v>
      </c>
      <c r="J10" s="20">
        <v>123</v>
      </c>
      <c r="K10" s="20">
        <v>97</v>
      </c>
      <c r="L10" s="20">
        <v>10</v>
      </c>
      <c r="M10" s="19">
        <f>SUM(N10:P10)</f>
        <v>56</v>
      </c>
      <c r="N10" s="20">
        <v>34</v>
      </c>
      <c r="O10" s="20">
        <v>16</v>
      </c>
      <c r="P10" s="20">
        <v>6</v>
      </c>
      <c r="Q10" s="21">
        <f>(H10/D10)*100</f>
        <v>82.051282051282044</v>
      </c>
      <c r="R10" s="21">
        <f>((J10+I10)/D10)*100</f>
        <v>47.756410256410255</v>
      </c>
      <c r="S10" s="22"/>
    </row>
    <row r="11" spans="1:19" ht="13.5" customHeight="1">
      <c r="A11" s="23" t="s">
        <v>24</v>
      </c>
      <c r="B11" s="19">
        <f>C11+D11</f>
        <v>317</v>
      </c>
      <c r="C11" s="20"/>
      <c r="D11" s="19">
        <f>E11+F11</f>
        <v>317</v>
      </c>
      <c r="E11" s="19">
        <f>G11+H11+M11</f>
        <v>316</v>
      </c>
      <c r="F11" s="20">
        <v>1</v>
      </c>
      <c r="G11" s="20"/>
      <c r="H11" s="19">
        <f t="shared" ref="H11:H30" si="0">SUM(I11:L11)</f>
        <v>291</v>
      </c>
      <c r="I11" s="20">
        <v>53</v>
      </c>
      <c r="J11" s="20">
        <v>123</v>
      </c>
      <c r="K11" s="20">
        <v>83</v>
      </c>
      <c r="L11" s="20">
        <v>32</v>
      </c>
      <c r="M11" s="19">
        <f t="shared" ref="M11:M34" si="1">SUM(N11:P11)</f>
        <v>25</v>
      </c>
      <c r="N11" s="20">
        <v>13</v>
      </c>
      <c r="O11" s="20">
        <v>7</v>
      </c>
      <c r="P11" s="20">
        <v>5</v>
      </c>
      <c r="Q11" s="21">
        <f>(H11/D11)*100</f>
        <v>91.798107255520506</v>
      </c>
      <c r="R11" s="21">
        <f>((J11+I11)/D11)*100</f>
        <v>55.520504731861195</v>
      </c>
      <c r="S11" s="24"/>
    </row>
    <row r="12" spans="1:19" ht="13.5" customHeight="1">
      <c r="A12" s="23" t="s">
        <v>25</v>
      </c>
      <c r="B12" s="19">
        <f t="shared" ref="B12:B35" si="2">C12+D12</f>
        <v>139</v>
      </c>
      <c r="C12" s="20"/>
      <c r="D12" s="19">
        <f>E12+F12</f>
        <v>139</v>
      </c>
      <c r="E12" s="19">
        <f>G12+H12+M12</f>
        <v>139</v>
      </c>
      <c r="F12" s="20"/>
      <c r="G12" s="20"/>
      <c r="H12" s="19">
        <f>SUM(I12:L12)</f>
        <v>127</v>
      </c>
      <c r="I12" s="20">
        <v>25</v>
      </c>
      <c r="J12" s="20">
        <v>53</v>
      </c>
      <c r="K12" s="20">
        <v>46</v>
      </c>
      <c r="L12" s="20">
        <v>3</v>
      </c>
      <c r="M12" s="19">
        <f t="shared" si="1"/>
        <v>12</v>
      </c>
      <c r="N12" s="20">
        <v>8</v>
      </c>
      <c r="O12" s="20">
        <v>3</v>
      </c>
      <c r="P12" s="20">
        <v>1</v>
      </c>
      <c r="Q12" s="21">
        <f>(H12/D12)*100</f>
        <v>91.366906474820141</v>
      </c>
      <c r="R12" s="21">
        <f>((J12+I12)/D12)*100</f>
        <v>56.115107913669057</v>
      </c>
      <c r="S12" s="22"/>
    </row>
    <row r="13" spans="1:19" ht="13.5" customHeight="1">
      <c r="A13" s="23" t="s">
        <v>59</v>
      </c>
      <c r="B13" s="19">
        <f t="shared" si="2"/>
        <v>410</v>
      </c>
      <c r="C13" s="20"/>
      <c r="D13" s="19">
        <f t="shared" ref="D13:D29" si="3">E13+F13</f>
        <v>410</v>
      </c>
      <c r="E13" s="19">
        <f t="shared" ref="E13:E29" si="4">G13+H13+M13</f>
        <v>410</v>
      </c>
      <c r="F13" s="20"/>
      <c r="G13" s="20"/>
      <c r="H13" s="19">
        <f t="shared" si="0"/>
        <v>285</v>
      </c>
      <c r="I13" s="20">
        <v>54</v>
      </c>
      <c r="J13" s="20">
        <v>85</v>
      </c>
      <c r="K13" s="20">
        <v>137</v>
      </c>
      <c r="L13" s="20">
        <v>9</v>
      </c>
      <c r="M13" s="19">
        <f t="shared" si="1"/>
        <v>125</v>
      </c>
      <c r="N13" s="20">
        <v>36</v>
      </c>
      <c r="O13" s="20">
        <v>16</v>
      </c>
      <c r="P13" s="20">
        <v>73</v>
      </c>
      <c r="Q13" s="21">
        <f t="shared" ref="Q13:Q35" si="5">(H13/D13)*100</f>
        <v>69.512195121951208</v>
      </c>
      <c r="R13" s="21">
        <f>((J13+I13)/D13)*100</f>
        <v>33.902439024390247</v>
      </c>
      <c r="S13" s="22"/>
    </row>
    <row r="14" spans="1:19" ht="13.5" customHeight="1">
      <c r="A14" s="23" t="s">
        <v>26</v>
      </c>
      <c r="B14" s="19">
        <f t="shared" si="2"/>
        <v>249</v>
      </c>
      <c r="C14" s="20">
        <v>1</v>
      </c>
      <c r="D14" s="19">
        <f t="shared" si="3"/>
        <v>248</v>
      </c>
      <c r="E14" s="19">
        <f t="shared" si="4"/>
        <v>246</v>
      </c>
      <c r="F14" s="20">
        <v>2</v>
      </c>
      <c r="G14" s="20"/>
      <c r="H14" s="19">
        <f t="shared" si="0"/>
        <v>210</v>
      </c>
      <c r="I14" s="20">
        <v>26</v>
      </c>
      <c r="J14" s="20">
        <v>49</v>
      </c>
      <c r="K14" s="20">
        <v>118</v>
      </c>
      <c r="L14" s="20">
        <v>17</v>
      </c>
      <c r="M14" s="19">
        <f t="shared" si="1"/>
        <v>36</v>
      </c>
      <c r="N14" s="20">
        <v>29</v>
      </c>
      <c r="O14" s="20">
        <v>5</v>
      </c>
      <c r="P14" s="20">
        <v>2</v>
      </c>
      <c r="Q14" s="21">
        <f>(H14/D14)*100</f>
        <v>84.677419354838719</v>
      </c>
      <c r="R14" s="21">
        <f t="shared" ref="R14:R35" si="6">((J14+I14)/D14)*100</f>
        <v>30.241935483870968</v>
      </c>
      <c r="S14" s="22"/>
    </row>
    <row r="15" spans="1:19" ht="13.5" customHeight="1">
      <c r="A15" s="23" t="s">
        <v>27</v>
      </c>
      <c r="B15" s="19">
        <f t="shared" si="2"/>
        <v>391</v>
      </c>
      <c r="C15" s="20">
        <v>1</v>
      </c>
      <c r="D15" s="19">
        <f t="shared" si="3"/>
        <v>390</v>
      </c>
      <c r="E15" s="19">
        <f t="shared" si="4"/>
        <v>390</v>
      </c>
      <c r="F15" s="20"/>
      <c r="G15" s="20">
        <v>4</v>
      </c>
      <c r="H15" s="19">
        <f t="shared" si="0"/>
        <v>284</v>
      </c>
      <c r="I15" s="20">
        <v>30</v>
      </c>
      <c r="J15" s="20">
        <v>97</v>
      </c>
      <c r="K15" s="20">
        <v>148</v>
      </c>
      <c r="L15" s="20">
        <v>9</v>
      </c>
      <c r="M15" s="19">
        <f t="shared" si="1"/>
        <v>102</v>
      </c>
      <c r="N15" s="20">
        <v>23</v>
      </c>
      <c r="O15" s="20">
        <v>26</v>
      </c>
      <c r="P15" s="20">
        <v>53</v>
      </c>
      <c r="Q15" s="21">
        <f t="shared" si="5"/>
        <v>72.820512820512818</v>
      </c>
      <c r="R15" s="21">
        <f t="shared" si="6"/>
        <v>32.564102564102562</v>
      </c>
      <c r="S15" s="22"/>
    </row>
    <row r="16" spans="1:19" ht="13.5" customHeight="1">
      <c r="A16" s="23" t="s">
        <v>56</v>
      </c>
      <c r="B16" s="19">
        <f t="shared" si="2"/>
        <v>315</v>
      </c>
      <c r="C16" s="20"/>
      <c r="D16" s="19">
        <f t="shared" si="3"/>
        <v>315</v>
      </c>
      <c r="E16" s="19">
        <f t="shared" si="4"/>
        <v>313</v>
      </c>
      <c r="F16" s="20">
        <v>2</v>
      </c>
      <c r="G16" s="20">
        <v>37</v>
      </c>
      <c r="H16" s="19">
        <f t="shared" si="0"/>
        <v>245</v>
      </c>
      <c r="I16" s="20">
        <v>40</v>
      </c>
      <c r="J16" s="20">
        <v>103</v>
      </c>
      <c r="K16" s="20">
        <v>94</v>
      </c>
      <c r="L16" s="20">
        <v>8</v>
      </c>
      <c r="M16" s="19">
        <f t="shared" si="1"/>
        <v>31</v>
      </c>
      <c r="N16" s="20">
        <v>24</v>
      </c>
      <c r="O16" s="20">
        <v>5</v>
      </c>
      <c r="P16" s="20">
        <v>2</v>
      </c>
      <c r="Q16" s="21">
        <f t="shared" si="5"/>
        <v>77.777777777777786</v>
      </c>
      <c r="R16" s="21">
        <f t="shared" si="6"/>
        <v>45.396825396825399</v>
      </c>
      <c r="S16" s="22"/>
    </row>
    <row r="17" spans="1:19" ht="13.5" customHeight="1">
      <c r="A17" s="23" t="s">
        <v>28</v>
      </c>
      <c r="B17" s="19">
        <f t="shared" si="2"/>
        <v>267</v>
      </c>
      <c r="C17" s="20"/>
      <c r="D17" s="19">
        <f t="shared" si="3"/>
        <v>267</v>
      </c>
      <c r="E17" s="19">
        <f t="shared" si="4"/>
        <v>267</v>
      </c>
      <c r="F17" s="20"/>
      <c r="G17" s="20">
        <v>1</v>
      </c>
      <c r="H17" s="19">
        <f t="shared" si="0"/>
        <v>180</v>
      </c>
      <c r="I17" s="20">
        <v>17</v>
      </c>
      <c r="J17" s="20">
        <v>48</v>
      </c>
      <c r="K17" s="20">
        <v>77</v>
      </c>
      <c r="L17" s="20">
        <v>38</v>
      </c>
      <c r="M17" s="19">
        <f t="shared" si="1"/>
        <v>86</v>
      </c>
      <c r="N17" s="20">
        <v>23</v>
      </c>
      <c r="O17" s="20">
        <v>18</v>
      </c>
      <c r="P17" s="20">
        <v>45</v>
      </c>
      <c r="Q17" s="21">
        <f>(H17/D17)*100</f>
        <v>67.415730337078656</v>
      </c>
      <c r="R17" s="21">
        <f>((J17+I17)/D17)*100</f>
        <v>24.344569288389515</v>
      </c>
      <c r="S17" s="22"/>
    </row>
    <row r="18" spans="1:19" ht="13.5" customHeight="1">
      <c r="A18" s="23" t="s">
        <v>29</v>
      </c>
      <c r="B18" s="19">
        <f t="shared" si="2"/>
        <v>180</v>
      </c>
      <c r="C18" s="20">
        <v>1</v>
      </c>
      <c r="D18" s="19">
        <f t="shared" si="3"/>
        <v>179</v>
      </c>
      <c r="E18" s="19">
        <f t="shared" si="4"/>
        <v>179</v>
      </c>
      <c r="F18" s="20"/>
      <c r="G18" s="20">
        <v>6</v>
      </c>
      <c r="H18" s="19">
        <f t="shared" si="0"/>
        <v>120</v>
      </c>
      <c r="I18" s="20">
        <v>19</v>
      </c>
      <c r="J18" s="20">
        <v>34</v>
      </c>
      <c r="K18" s="20">
        <v>53</v>
      </c>
      <c r="L18" s="20">
        <v>14</v>
      </c>
      <c r="M18" s="19">
        <f t="shared" si="1"/>
        <v>53</v>
      </c>
      <c r="N18" s="20">
        <v>24</v>
      </c>
      <c r="O18" s="20">
        <v>20</v>
      </c>
      <c r="P18" s="20">
        <v>9</v>
      </c>
      <c r="Q18" s="21">
        <f t="shared" si="5"/>
        <v>67.039106145251395</v>
      </c>
      <c r="R18" s="21">
        <f t="shared" si="6"/>
        <v>29.608938547486037</v>
      </c>
      <c r="S18" s="22"/>
    </row>
    <row r="19" spans="1:19" ht="13.5" customHeight="1">
      <c r="A19" s="23" t="s">
        <v>30</v>
      </c>
      <c r="B19" s="19">
        <f t="shared" si="2"/>
        <v>271</v>
      </c>
      <c r="C19" s="20">
        <v>6</v>
      </c>
      <c r="D19" s="19">
        <f t="shared" si="3"/>
        <v>265</v>
      </c>
      <c r="E19" s="19">
        <f t="shared" si="4"/>
        <v>262</v>
      </c>
      <c r="F19" s="20">
        <v>3</v>
      </c>
      <c r="G19" s="20">
        <v>1</v>
      </c>
      <c r="H19" s="19">
        <f t="shared" si="0"/>
        <v>193</v>
      </c>
      <c r="I19" s="20">
        <v>25</v>
      </c>
      <c r="J19" s="20">
        <v>64</v>
      </c>
      <c r="K19" s="20">
        <v>95</v>
      </c>
      <c r="L19" s="20">
        <v>9</v>
      </c>
      <c r="M19" s="19">
        <f t="shared" si="1"/>
        <v>68</v>
      </c>
      <c r="N19" s="20">
        <v>23</v>
      </c>
      <c r="O19" s="20">
        <v>26</v>
      </c>
      <c r="P19" s="20">
        <v>19</v>
      </c>
      <c r="Q19" s="21">
        <f t="shared" si="5"/>
        <v>72.830188679245282</v>
      </c>
      <c r="R19" s="21">
        <f t="shared" si="6"/>
        <v>33.584905660377359</v>
      </c>
      <c r="S19" s="22"/>
    </row>
    <row r="20" spans="1:19" ht="13.5" customHeight="1">
      <c r="A20" s="23" t="s">
        <v>31</v>
      </c>
      <c r="B20" s="19">
        <f t="shared" si="2"/>
        <v>1206</v>
      </c>
      <c r="C20" s="20">
        <v>10</v>
      </c>
      <c r="D20" s="19">
        <f t="shared" si="3"/>
        <v>1196</v>
      </c>
      <c r="E20" s="19">
        <f t="shared" si="4"/>
        <v>1180</v>
      </c>
      <c r="F20" s="20">
        <v>16</v>
      </c>
      <c r="G20" s="20">
        <v>4</v>
      </c>
      <c r="H20" s="19">
        <f t="shared" si="0"/>
        <v>1058</v>
      </c>
      <c r="I20" s="20">
        <v>99</v>
      </c>
      <c r="J20" s="20">
        <v>420</v>
      </c>
      <c r="K20" s="20">
        <v>486</v>
      </c>
      <c r="L20" s="20">
        <v>53</v>
      </c>
      <c r="M20" s="19">
        <f t="shared" si="1"/>
        <v>118</v>
      </c>
      <c r="N20" s="20">
        <v>68</v>
      </c>
      <c r="O20" s="20">
        <v>43</v>
      </c>
      <c r="P20" s="20">
        <v>7</v>
      </c>
      <c r="Q20" s="21">
        <f t="shared" si="5"/>
        <v>88.461538461538453</v>
      </c>
      <c r="R20" s="21">
        <f t="shared" si="6"/>
        <v>43.394648829431439</v>
      </c>
      <c r="S20" s="22"/>
    </row>
    <row r="21" spans="1:19" ht="13.5" customHeight="1">
      <c r="A21" s="23" t="s">
        <v>104</v>
      </c>
      <c r="B21" s="19">
        <f t="shared" si="2"/>
        <v>381</v>
      </c>
      <c r="C21" s="20">
        <v>1</v>
      </c>
      <c r="D21" s="19">
        <f t="shared" ref="D21" si="7">E21+F21</f>
        <v>380</v>
      </c>
      <c r="E21" s="19">
        <f t="shared" ref="E21" si="8">G21+H21+M21</f>
        <v>380</v>
      </c>
      <c r="F21" s="20"/>
      <c r="G21" s="20">
        <v>11</v>
      </c>
      <c r="H21" s="19">
        <f t="shared" si="0"/>
        <v>328</v>
      </c>
      <c r="I21" s="20">
        <v>11</v>
      </c>
      <c r="J21" s="20">
        <v>113</v>
      </c>
      <c r="K21" s="20">
        <v>174</v>
      </c>
      <c r="L21" s="20">
        <v>30</v>
      </c>
      <c r="M21" s="19">
        <f t="shared" si="1"/>
        <v>41</v>
      </c>
      <c r="N21" s="20">
        <v>27</v>
      </c>
      <c r="O21" s="20">
        <v>9</v>
      </c>
      <c r="P21" s="20">
        <v>5</v>
      </c>
      <c r="Q21" s="21">
        <f t="shared" ref="Q21" si="9">(H21/D21)*100</f>
        <v>86.31578947368422</v>
      </c>
      <c r="R21" s="21">
        <f t="shared" ref="R21" si="10">((J21+I21)/D21)*100</f>
        <v>32.631578947368425</v>
      </c>
      <c r="S21" s="22"/>
    </row>
    <row r="22" spans="1:19" ht="13.5" customHeight="1">
      <c r="A22" s="23" t="s">
        <v>32</v>
      </c>
      <c r="B22" s="19">
        <f t="shared" si="2"/>
        <v>198</v>
      </c>
      <c r="C22" s="20"/>
      <c r="D22" s="19">
        <f t="shared" si="3"/>
        <v>198</v>
      </c>
      <c r="E22" s="19">
        <f t="shared" si="4"/>
        <v>198</v>
      </c>
      <c r="F22" s="20"/>
      <c r="G22" s="20"/>
      <c r="H22" s="19">
        <f t="shared" si="0"/>
        <v>139</v>
      </c>
      <c r="I22" s="20">
        <v>29</v>
      </c>
      <c r="J22" s="20">
        <v>57</v>
      </c>
      <c r="K22" s="20">
        <v>51</v>
      </c>
      <c r="L22" s="20">
        <v>2</v>
      </c>
      <c r="M22" s="19">
        <f t="shared" si="1"/>
        <v>59</v>
      </c>
      <c r="N22" s="20">
        <v>21</v>
      </c>
      <c r="O22" s="20">
        <v>6</v>
      </c>
      <c r="P22" s="20">
        <v>32</v>
      </c>
      <c r="Q22" s="21">
        <f t="shared" si="5"/>
        <v>70.202020202020194</v>
      </c>
      <c r="R22" s="21">
        <f t="shared" si="6"/>
        <v>43.43434343434344</v>
      </c>
      <c r="S22" s="22"/>
    </row>
    <row r="23" spans="1:19" ht="24" customHeight="1">
      <c r="A23" s="23" t="s">
        <v>60</v>
      </c>
      <c r="B23" s="19">
        <f t="shared" si="2"/>
        <v>259</v>
      </c>
      <c r="C23" s="20"/>
      <c r="D23" s="19">
        <f t="shared" si="3"/>
        <v>259</v>
      </c>
      <c r="E23" s="19">
        <f t="shared" si="4"/>
        <v>259</v>
      </c>
      <c r="F23" s="20"/>
      <c r="G23" s="20"/>
      <c r="H23" s="19">
        <f t="shared" si="0"/>
        <v>170</v>
      </c>
      <c r="I23" s="20">
        <v>28</v>
      </c>
      <c r="J23" s="20">
        <v>80</v>
      </c>
      <c r="K23" s="20">
        <v>52</v>
      </c>
      <c r="L23" s="20">
        <v>10</v>
      </c>
      <c r="M23" s="19">
        <f t="shared" si="1"/>
        <v>89</v>
      </c>
      <c r="N23" s="20">
        <v>21</v>
      </c>
      <c r="O23" s="20">
        <v>11</v>
      </c>
      <c r="P23" s="20">
        <v>57</v>
      </c>
      <c r="Q23" s="21">
        <f t="shared" si="5"/>
        <v>65.637065637065632</v>
      </c>
      <c r="R23" s="21">
        <f t="shared" si="6"/>
        <v>41.698841698841697</v>
      </c>
      <c r="S23" s="22"/>
    </row>
    <row r="24" spans="1:19" ht="13.5" customHeight="1">
      <c r="A24" s="23" t="s">
        <v>33</v>
      </c>
      <c r="B24" s="19">
        <f t="shared" si="2"/>
        <v>545</v>
      </c>
      <c r="C24" s="20"/>
      <c r="D24" s="19">
        <f t="shared" si="3"/>
        <v>545</v>
      </c>
      <c r="E24" s="19">
        <f t="shared" si="4"/>
        <v>545</v>
      </c>
      <c r="F24" s="20"/>
      <c r="G24" s="20"/>
      <c r="H24" s="19">
        <f t="shared" si="0"/>
        <v>417</v>
      </c>
      <c r="I24" s="20">
        <v>18</v>
      </c>
      <c r="J24" s="20">
        <v>78</v>
      </c>
      <c r="K24" s="20">
        <v>301</v>
      </c>
      <c r="L24" s="20">
        <v>20</v>
      </c>
      <c r="M24" s="19">
        <f t="shared" si="1"/>
        <v>128</v>
      </c>
      <c r="N24" s="20">
        <v>52</v>
      </c>
      <c r="O24" s="20">
        <v>28</v>
      </c>
      <c r="P24" s="20">
        <v>48</v>
      </c>
      <c r="Q24" s="21">
        <f t="shared" si="5"/>
        <v>76.513761467889907</v>
      </c>
      <c r="R24" s="21">
        <f t="shared" si="6"/>
        <v>17.61467889908257</v>
      </c>
      <c r="S24" s="22"/>
    </row>
    <row r="25" spans="1:19" ht="13.5" customHeight="1">
      <c r="A25" s="23" t="s">
        <v>34</v>
      </c>
      <c r="B25" s="19">
        <f t="shared" si="2"/>
        <v>467</v>
      </c>
      <c r="C25" s="20">
        <v>3</v>
      </c>
      <c r="D25" s="19">
        <f t="shared" si="3"/>
        <v>464</v>
      </c>
      <c r="E25" s="19">
        <f t="shared" si="4"/>
        <v>459</v>
      </c>
      <c r="F25" s="20">
        <v>5</v>
      </c>
      <c r="G25" s="20"/>
      <c r="H25" s="19">
        <f t="shared" si="0"/>
        <v>365</v>
      </c>
      <c r="I25" s="20">
        <v>67</v>
      </c>
      <c r="J25" s="20">
        <v>138</v>
      </c>
      <c r="K25" s="20">
        <v>136</v>
      </c>
      <c r="L25" s="20">
        <v>24</v>
      </c>
      <c r="M25" s="19">
        <f t="shared" si="1"/>
        <v>94</v>
      </c>
      <c r="N25" s="20">
        <v>31</v>
      </c>
      <c r="O25" s="20">
        <v>25</v>
      </c>
      <c r="P25" s="20">
        <v>38</v>
      </c>
      <c r="Q25" s="21">
        <f t="shared" si="5"/>
        <v>78.66379310344827</v>
      </c>
      <c r="R25" s="21">
        <f t="shared" si="6"/>
        <v>44.181034482758619</v>
      </c>
      <c r="S25" s="22"/>
    </row>
    <row r="26" spans="1:19" ht="13.5" customHeight="1">
      <c r="A26" s="40" t="s">
        <v>35</v>
      </c>
      <c r="B26" s="19">
        <f t="shared" si="2"/>
        <v>247</v>
      </c>
      <c r="C26" s="20"/>
      <c r="D26" s="19">
        <f t="shared" si="3"/>
        <v>247</v>
      </c>
      <c r="E26" s="19">
        <f t="shared" si="4"/>
        <v>247</v>
      </c>
      <c r="F26" s="20"/>
      <c r="G26" s="20"/>
      <c r="H26" s="19">
        <f t="shared" si="0"/>
        <v>150</v>
      </c>
      <c r="I26" s="20">
        <v>2</v>
      </c>
      <c r="J26" s="20">
        <v>45</v>
      </c>
      <c r="K26" s="20">
        <v>97</v>
      </c>
      <c r="L26" s="20">
        <v>6</v>
      </c>
      <c r="M26" s="19">
        <f t="shared" si="1"/>
        <v>97</v>
      </c>
      <c r="N26" s="20">
        <v>19</v>
      </c>
      <c r="O26" s="20">
        <v>16</v>
      </c>
      <c r="P26" s="20">
        <v>62</v>
      </c>
      <c r="Q26" s="21">
        <f t="shared" si="5"/>
        <v>60.728744939271252</v>
      </c>
      <c r="R26" s="21">
        <f t="shared" si="6"/>
        <v>19.02834008097166</v>
      </c>
      <c r="S26" s="22"/>
    </row>
    <row r="27" spans="1:19" ht="13.5" customHeight="1">
      <c r="A27" s="23" t="s">
        <v>36</v>
      </c>
      <c r="B27" s="19">
        <f t="shared" si="2"/>
        <v>452</v>
      </c>
      <c r="C27" s="20">
        <v>3</v>
      </c>
      <c r="D27" s="19">
        <f t="shared" si="3"/>
        <v>449</v>
      </c>
      <c r="E27" s="19">
        <f t="shared" si="4"/>
        <v>399</v>
      </c>
      <c r="F27" s="20">
        <v>50</v>
      </c>
      <c r="G27" s="20">
        <v>1</v>
      </c>
      <c r="H27" s="19">
        <f t="shared" si="0"/>
        <v>375</v>
      </c>
      <c r="I27" s="20">
        <v>76</v>
      </c>
      <c r="J27" s="20">
        <v>161</v>
      </c>
      <c r="K27" s="20">
        <v>132</v>
      </c>
      <c r="L27" s="20">
        <v>6</v>
      </c>
      <c r="M27" s="19">
        <f t="shared" si="1"/>
        <v>23</v>
      </c>
      <c r="N27" s="20">
        <v>12</v>
      </c>
      <c r="O27" s="20">
        <v>11</v>
      </c>
      <c r="P27" s="20"/>
      <c r="Q27" s="21">
        <f t="shared" si="5"/>
        <v>83.51893095768375</v>
      </c>
      <c r="R27" s="21">
        <f t="shared" si="6"/>
        <v>52.783964365256118</v>
      </c>
      <c r="S27" s="22"/>
    </row>
    <row r="28" spans="1:19" ht="13.5" customHeight="1">
      <c r="A28" s="23" t="s">
        <v>37</v>
      </c>
      <c r="B28" s="19">
        <f t="shared" si="2"/>
        <v>389</v>
      </c>
      <c r="C28" s="20"/>
      <c r="D28" s="19">
        <f t="shared" si="3"/>
        <v>389</v>
      </c>
      <c r="E28" s="19">
        <f t="shared" si="4"/>
        <v>389</v>
      </c>
      <c r="F28" s="20"/>
      <c r="G28" s="20"/>
      <c r="H28" s="19">
        <f t="shared" si="0"/>
        <v>289</v>
      </c>
      <c r="I28" s="20">
        <v>43</v>
      </c>
      <c r="J28" s="20">
        <v>108</v>
      </c>
      <c r="K28" s="20">
        <v>129</v>
      </c>
      <c r="L28" s="20">
        <v>9</v>
      </c>
      <c r="M28" s="19">
        <f t="shared" si="1"/>
        <v>100</v>
      </c>
      <c r="N28" s="20">
        <v>30</v>
      </c>
      <c r="O28" s="20">
        <v>43</v>
      </c>
      <c r="P28" s="20">
        <v>27</v>
      </c>
      <c r="Q28" s="21">
        <f t="shared" si="5"/>
        <v>74.293059125964007</v>
      </c>
      <c r="R28" s="21">
        <f t="shared" si="6"/>
        <v>38.817480719794347</v>
      </c>
      <c r="S28" s="22"/>
    </row>
    <row r="29" spans="1:19" ht="13.5" customHeight="1">
      <c r="A29" s="23" t="s">
        <v>38</v>
      </c>
      <c r="B29" s="19">
        <f t="shared" si="2"/>
        <v>238</v>
      </c>
      <c r="C29" s="20">
        <v>3</v>
      </c>
      <c r="D29" s="19">
        <f t="shared" si="3"/>
        <v>235</v>
      </c>
      <c r="E29" s="19">
        <f t="shared" si="4"/>
        <v>220</v>
      </c>
      <c r="F29" s="20">
        <v>15</v>
      </c>
      <c r="G29" s="20">
        <v>2</v>
      </c>
      <c r="H29" s="19">
        <f t="shared" si="0"/>
        <v>208</v>
      </c>
      <c r="I29" s="20">
        <v>45</v>
      </c>
      <c r="J29" s="20">
        <v>63</v>
      </c>
      <c r="K29" s="20">
        <v>94</v>
      </c>
      <c r="L29" s="20">
        <v>6</v>
      </c>
      <c r="M29" s="19">
        <f t="shared" si="1"/>
        <v>10</v>
      </c>
      <c r="N29" s="20">
        <v>8</v>
      </c>
      <c r="O29" s="20">
        <v>2</v>
      </c>
      <c r="P29" s="20"/>
      <c r="Q29" s="21">
        <f t="shared" si="5"/>
        <v>88.510638297872333</v>
      </c>
      <c r="R29" s="21">
        <f t="shared" si="6"/>
        <v>45.957446808510639</v>
      </c>
      <c r="S29" s="22"/>
    </row>
    <row r="30" spans="1:19" ht="11.25" customHeight="1">
      <c r="A30" s="23" t="s">
        <v>86</v>
      </c>
      <c r="B30" s="19">
        <f t="shared" si="2"/>
        <v>321</v>
      </c>
      <c r="C30" s="20">
        <v>3</v>
      </c>
      <c r="D30" s="19">
        <f>E30+F30</f>
        <v>318</v>
      </c>
      <c r="E30" s="19">
        <f>G30+H30+M30</f>
        <v>317</v>
      </c>
      <c r="F30" s="20">
        <v>1</v>
      </c>
      <c r="G30" s="20">
        <v>1</v>
      </c>
      <c r="H30" s="19">
        <f t="shared" si="0"/>
        <v>203</v>
      </c>
      <c r="I30" s="20">
        <v>46</v>
      </c>
      <c r="J30" s="20">
        <v>58</v>
      </c>
      <c r="K30" s="20">
        <v>84</v>
      </c>
      <c r="L30" s="20">
        <v>15</v>
      </c>
      <c r="M30" s="19">
        <f t="shared" si="1"/>
        <v>113</v>
      </c>
      <c r="N30" s="20">
        <v>43</v>
      </c>
      <c r="O30" s="20">
        <v>35</v>
      </c>
      <c r="P30" s="20">
        <v>35</v>
      </c>
      <c r="Q30" s="21">
        <f t="shared" si="5"/>
        <v>63.836477987421382</v>
      </c>
      <c r="R30" s="21">
        <f t="shared" si="6"/>
        <v>32.704402515723267</v>
      </c>
      <c r="S30" s="22"/>
    </row>
    <row r="31" spans="1:19" s="83" customFormat="1" ht="4.5" hidden="1" customHeight="1">
      <c r="A31" s="84" t="s">
        <v>78</v>
      </c>
      <c r="B31" s="79"/>
      <c r="C31" s="80"/>
      <c r="D31" s="79"/>
      <c r="E31" s="79"/>
      <c r="F31" s="80"/>
      <c r="G31" s="80"/>
      <c r="H31" s="79"/>
      <c r="I31" s="80"/>
      <c r="J31" s="80"/>
      <c r="K31" s="80"/>
      <c r="L31" s="80"/>
      <c r="M31" s="79"/>
      <c r="N31" s="80"/>
      <c r="O31" s="80"/>
      <c r="P31" s="80"/>
      <c r="Q31" s="81"/>
      <c r="R31" s="81"/>
      <c r="S31" s="82"/>
    </row>
    <row r="32" spans="1:19" ht="13.5" customHeight="1">
      <c r="A32" s="23" t="s">
        <v>57</v>
      </c>
      <c r="B32" s="19">
        <f t="shared" si="2"/>
        <v>492</v>
      </c>
      <c r="C32" s="20">
        <v>3</v>
      </c>
      <c r="D32" s="19">
        <f t="shared" ref="D32:D33" si="11">E32+F32</f>
        <v>489</v>
      </c>
      <c r="E32" s="19">
        <f t="shared" ref="E32:E33" si="12">G32+H32+M32</f>
        <v>489</v>
      </c>
      <c r="F32" s="20"/>
      <c r="G32" s="20"/>
      <c r="H32" s="19">
        <f t="shared" ref="H32:H34" si="13">SUM(I32:L32)</f>
        <v>388</v>
      </c>
      <c r="I32" s="20">
        <v>21</v>
      </c>
      <c r="J32" s="20">
        <v>112</v>
      </c>
      <c r="K32" s="20">
        <v>215</v>
      </c>
      <c r="L32" s="20">
        <v>40</v>
      </c>
      <c r="M32" s="19">
        <f t="shared" si="1"/>
        <v>101</v>
      </c>
      <c r="N32" s="20">
        <v>23</v>
      </c>
      <c r="O32" s="20">
        <v>38</v>
      </c>
      <c r="P32" s="20">
        <v>40</v>
      </c>
      <c r="Q32" s="21">
        <f t="shared" si="5"/>
        <v>79.345603271983649</v>
      </c>
      <c r="R32" s="21">
        <f t="shared" si="6"/>
        <v>27.198364008179958</v>
      </c>
      <c r="S32" s="22"/>
    </row>
    <row r="33" spans="1:19" ht="13.5" customHeight="1">
      <c r="A33" s="23" t="s">
        <v>85</v>
      </c>
      <c r="B33" s="19">
        <f t="shared" si="2"/>
        <v>53</v>
      </c>
      <c r="C33" s="20"/>
      <c r="D33" s="19">
        <f t="shared" si="11"/>
        <v>53</v>
      </c>
      <c r="E33" s="19">
        <f t="shared" si="12"/>
        <v>53</v>
      </c>
      <c r="F33" s="20"/>
      <c r="G33" s="20"/>
      <c r="H33" s="19">
        <f t="shared" si="13"/>
        <v>47</v>
      </c>
      <c r="I33" s="20">
        <v>16</v>
      </c>
      <c r="J33" s="20">
        <v>15</v>
      </c>
      <c r="K33" s="20">
        <v>16</v>
      </c>
      <c r="L33" s="20"/>
      <c r="M33" s="19">
        <f t="shared" si="1"/>
        <v>6</v>
      </c>
      <c r="N33" s="20">
        <v>2</v>
      </c>
      <c r="O33" s="20">
        <v>2</v>
      </c>
      <c r="P33" s="20">
        <v>2</v>
      </c>
      <c r="Q33" s="21">
        <f t="shared" si="5"/>
        <v>88.679245283018872</v>
      </c>
      <c r="R33" s="21">
        <f t="shared" si="6"/>
        <v>58.490566037735846</v>
      </c>
      <c r="S33" s="22"/>
    </row>
    <row r="34" spans="1:19" ht="13.5" customHeight="1">
      <c r="A34" s="23" t="s">
        <v>103</v>
      </c>
      <c r="B34" s="19">
        <f t="shared" si="2"/>
        <v>29</v>
      </c>
      <c r="C34" s="20"/>
      <c r="D34" s="19">
        <f t="shared" ref="D34" si="14">E34+F34</f>
        <v>29</v>
      </c>
      <c r="E34" s="19">
        <f t="shared" ref="E34" si="15">G34+H34+M34</f>
        <v>29</v>
      </c>
      <c r="F34" s="20"/>
      <c r="G34" s="20"/>
      <c r="H34" s="19">
        <f t="shared" si="13"/>
        <v>19</v>
      </c>
      <c r="I34" s="20"/>
      <c r="J34" s="20">
        <v>3</v>
      </c>
      <c r="K34" s="20">
        <v>10</v>
      </c>
      <c r="L34" s="20">
        <v>6</v>
      </c>
      <c r="M34" s="19">
        <f t="shared" si="1"/>
        <v>10</v>
      </c>
      <c r="N34" s="20">
        <v>10</v>
      </c>
      <c r="O34" s="20"/>
      <c r="P34" s="20"/>
      <c r="Q34" s="21">
        <f t="shared" ref="Q34" si="16">(H34/D34)*100</f>
        <v>65.517241379310349</v>
      </c>
      <c r="R34" s="21">
        <f t="shared" ref="R34" si="17">((J34+I34)/D34)*100</f>
        <v>10.344827586206897</v>
      </c>
      <c r="S34" s="22"/>
    </row>
    <row r="35" spans="1:19" ht="13.5" customHeight="1">
      <c r="A35" s="25" t="s">
        <v>39</v>
      </c>
      <c r="B35" s="26">
        <f t="shared" si="2"/>
        <v>8133</v>
      </c>
      <c r="C35" s="27">
        <f>SUM(C10:C34)</f>
        <v>40</v>
      </c>
      <c r="D35" s="27">
        <f>E35+F35</f>
        <v>8093</v>
      </c>
      <c r="E35" s="27">
        <f>G35+H35+M35</f>
        <v>7998</v>
      </c>
      <c r="F35" s="27">
        <f>SUM(F10:F34)</f>
        <v>95</v>
      </c>
      <c r="G35" s="27">
        <f>SUM(G10:G34)</f>
        <v>68</v>
      </c>
      <c r="H35" s="27">
        <f>I35+J35+K35+L35</f>
        <v>6347</v>
      </c>
      <c r="I35" s="27">
        <f>SUM(I10:I34)</f>
        <v>816</v>
      </c>
      <c r="J35" s="27">
        <f>SUM(J10:J34)</f>
        <v>2230</v>
      </c>
      <c r="K35" s="27">
        <f>SUM(K10:K34)</f>
        <v>2925</v>
      </c>
      <c r="L35" s="27">
        <f>SUM(L10:L34)</f>
        <v>376</v>
      </c>
      <c r="M35" s="27">
        <f>N35+O35+P35</f>
        <v>1583</v>
      </c>
      <c r="N35" s="27">
        <f>SUM(N10:N34)</f>
        <v>604</v>
      </c>
      <c r="O35" s="27">
        <f>SUM(O10:O34)</f>
        <v>411</v>
      </c>
      <c r="P35" s="27">
        <f>SUM(P10:P34)</f>
        <v>568</v>
      </c>
      <c r="Q35" s="28">
        <f t="shared" si="5"/>
        <v>78.425800074138138</v>
      </c>
      <c r="R35" s="28">
        <f t="shared" si="6"/>
        <v>37.637464475472633</v>
      </c>
      <c r="S35" s="24"/>
    </row>
    <row r="36" spans="1:19" ht="13.5" customHeight="1">
      <c r="A36" s="29" t="s">
        <v>40</v>
      </c>
      <c r="B36" s="30"/>
      <c r="C36" s="30"/>
      <c r="D36" s="31">
        <f>D35/B35*100</f>
        <v>99.508176564613308</v>
      </c>
      <c r="E36" s="31">
        <f>(E35/D35)*100</f>
        <v>98.826146052143827</v>
      </c>
      <c r="F36" s="31">
        <f>(F35/D35)*100</f>
        <v>1.173853947856172</v>
      </c>
      <c r="G36" s="31">
        <f>(G35/D35)*100</f>
        <v>0.84023229951810208</v>
      </c>
      <c r="H36" s="31">
        <f>(H35/D35)*100</f>
        <v>78.425800074138138</v>
      </c>
      <c r="I36" s="31">
        <f>(I35/D35)*100</f>
        <v>10.082787594217226</v>
      </c>
      <c r="J36" s="31">
        <f>(J35/D35)*100</f>
        <v>27.554676881255407</v>
      </c>
      <c r="K36" s="31">
        <f>(K35/D35)*100</f>
        <v>36.142345236624244</v>
      </c>
      <c r="L36" s="31">
        <f>L35/D35*100</f>
        <v>4.6459903620412701</v>
      </c>
      <c r="M36" s="31">
        <f>(M35/D35)*100</f>
        <v>19.560113678487582</v>
      </c>
      <c r="N36" s="31">
        <f>(N35/D35)*100</f>
        <v>7.4632398368960837</v>
      </c>
      <c r="O36" s="31">
        <f>(O35/D35)*100</f>
        <v>5.0784628691461755</v>
      </c>
      <c r="P36" s="31">
        <f>(P35/D35)*100</f>
        <v>7.0184109724453227</v>
      </c>
      <c r="Q36" s="32"/>
      <c r="R36" s="32"/>
      <c r="S36" s="22"/>
    </row>
    <row r="37" spans="1:19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85"/>
      <c r="L37" s="14"/>
      <c r="M37" s="14"/>
      <c r="N37" s="14"/>
      <c r="O37" s="14"/>
      <c r="P37" s="14"/>
      <c r="Q37" s="14"/>
      <c r="R37" s="14"/>
      <c r="S37" s="14"/>
    </row>
    <row r="38" spans="1:19">
      <c r="A38" s="14"/>
      <c r="B38" s="14" t="s">
        <v>96</v>
      </c>
      <c r="C38" s="14"/>
      <c r="D38" s="14"/>
      <c r="E38" s="14"/>
      <c r="F38" s="14"/>
      <c r="G38" s="14"/>
      <c r="H38" s="14"/>
      <c r="I38" s="14"/>
      <c r="J38" s="14" t="s">
        <v>97</v>
      </c>
      <c r="K38" s="14"/>
      <c r="L38" s="14"/>
      <c r="M38" s="14"/>
      <c r="N38" s="14"/>
      <c r="O38" s="14"/>
      <c r="P38" s="14"/>
      <c r="Q38" s="14"/>
      <c r="R38" s="14"/>
      <c r="S38" s="14"/>
    </row>
    <row r="39" spans="1:19">
      <c r="A39" s="14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</row>
    <row r="40" spans="1:19">
      <c r="A40" s="14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</row>
    <row r="41" spans="1:19">
      <c r="A41" s="14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</row>
    <row r="42" spans="1:19">
      <c r="A42" s="34"/>
      <c r="B42" s="95" t="s">
        <v>105</v>
      </c>
      <c r="C42" s="95"/>
      <c r="D42" s="95"/>
      <c r="E42" s="95"/>
      <c r="F42" s="95"/>
      <c r="G42" s="95"/>
      <c r="H42" s="95"/>
      <c r="I42" s="95"/>
      <c r="J42" s="95"/>
      <c r="K42" s="95"/>
      <c r="L42" s="95"/>
      <c r="M42" s="95"/>
      <c r="N42" s="95"/>
      <c r="O42" s="95"/>
      <c r="P42" s="95"/>
      <c r="Q42" s="95"/>
      <c r="R42" s="95"/>
      <c r="S42" s="95"/>
    </row>
    <row r="43" spans="1:19">
      <c r="A43" s="34"/>
      <c r="B43" s="95" t="s">
        <v>51</v>
      </c>
      <c r="C43" s="95"/>
      <c r="D43" s="95"/>
      <c r="E43" s="95"/>
      <c r="F43" s="95"/>
      <c r="G43" s="95"/>
      <c r="H43" s="95"/>
      <c r="I43" s="95"/>
      <c r="J43" s="95"/>
      <c r="K43" s="95"/>
      <c r="L43" s="95"/>
      <c r="M43" s="95"/>
      <c r="N43" s="95"/>
      <c r="O43" s="95"/>
      <c r="P43" s="95"/>
      <c r="Q43" s="95"/>
      <c r="R43" s="95"/>
      <c r="S43" s="95"/>
    </row>
    <row r="44" spans="1:19" ht="15" customHeight="1">
      <c r="A44" s="96" t="s">
        <v>91</v>
      </c>
      <c r="B44" s="96"/>
      <c r="C44" s="96"/>
      <c r="D44" s="96"/>
      <c r="E44" s="96"/>
      <c r="F44" s="96"/>
      <c r="G44" s="96"/>
      <c r="H44" s="96"/>
      <c r="I44" s="96"/>
      <c r="J44" s="96"/>
      <c r="K44" s="96"/>
      <c r="L44" s="96"/>
      <c r="M44" s="96"/>
      <c r="N44" s="96"/>
      <c r="O44" s="96"/>
      <c r="P44" s="96"/>
      <c r="Q44" s="96"/>
      <c r="R44" s="96"/>
      <c r="S44" s="96"/>
    </row>
    <row r="45" spans="1:19">
      <c r="A45" s="14"/>
      <c r="B45" s="14"/>
      <c r="C45" s="35"/>
      <c r="D45" s="35"/>
      <c r="E45" s="35"/>
      <c r="F45" s="35"/>
      <c r="G45" s="90" t="s">
        <v>41</v>
      </c>
      <c r="H45" s="89"/>
      <c r="I45" s="89"/>
      <c r="J45" s="89"/>
      <c r="K45" s="89"/>
      <c r="L45" s="89"/>
      <c r="M45" s="14"/>
      <c r="N45" s="14"/>
      <c r="O45" s="14"/>
      <c r="P45" s="14"/>
      <c r="Q45" s="14"/>
      <c r="R45" s="14"/>
      <c r="S45" s="14"/>
    </row>
    <row r="46" spans="1:19">
      <c r="A46" s="14"/>
      <c r="B46" s="14"/>
      <c r="C46" s="89" t="s">
        <v>42</v>
      </c>
      <c r="D46" s="89"/>
      <c r="E46" s="35"/>
      <c r="F46" s="36"/>
      <c r="G46" s="36"/>
      <c r="H46" s="36"/>
      <c r="I46" s="36"/>
      <c r="J46" s="36"/>
      <c r="K46" s="36"/>
      <c r="L46" s="36"/>
      <c r="M46" s="36"/>
      <c r="N46" s="36"/>
      <c r="O46" s="89" t="s">
        <v>80</v>
      </c>
      <c r="P46" s="90"/>
      <c r="Q46" s="90"/>
      <c r="R46" s="90"/>
      <c r="S46" s="90"/>
    </row>
    <row r="47" spans="1:19">
      <c r="A47" s="91" t="s">
        <v>2</v>
      </c>
      <c r="B47" s="91" t="s">
        <v>3</v>
      </c>
      <c r="C47" s="91" t="s">
        <v>4</v>
      </c>
      <c r="D47" s="91" t="s">
        <v>5</v>
      </c>
      <c r="E47" s="91" t="s">
        <v>6</v>
      </c>
      <c r="F47" s="97" t="s">
        <v>7</v>
      </c>
      <c r="G47" s="101" t="s">
        <v>8</v>
      </c>
      <c r="H47" s="91" t="s">
        <v>9</v>
      </c>
      <c r="I47" s="91"/>
      <c r="J47" s="91"/>
      <c r="K47" s="91"/>
      <c r="L47" s="91"/>
      <c r="M47" s="98" t="s">
        <v>10</v>
      </c>
      <c r="N47" s="99"/>
      <c r="O47" s="99"/>
      <c r="P47" s="100"/>
      <c r="Q47" s="91" t="s">
        <v>11</v>
      </c>
      <c r="R47" s="91" t="s">
        <v>43</v>
      </c>
      <c r="S47" s="94" t="s">
        <v>13</v>
      </c>
    </row>
    <row r="48" spans="1:19" ht="72">
      <c r="A48" s="91"/>
      <c r="B48" s="93"/>
      <c r="C48" s="91"/>
      <c r="D48" s="91"/>
      <c r="E48" s="91"/>
      <c r="F48" s="97"/>
      <c r="G48" s="102"/>
      <c r="H48" s="15" t="s">
        <v>14</v>
      </c>
      <c r="I48" s="15" t="s">
        <v>15</v>
      </c>
      <c r="J48" s="15" t="s">
        <v>16</v>
      </c>
      <c r="K48" s="15" t="s">
        <v>17</v>
      </c>
      <c r="L48" s="15" t="s">
        <v>18</v>
      </c>
      <c r="M48" s="15" t="s">
        <v>19</v>
      </c>
      <c r="N48" s="15" t="s">
        <v>20</v>
      </c>
      <c r="O48" s="15" t="s">
        <v>21</v>
      </c>
      <c r="P48" s="15" t="s">
        <v>22</v>
      </c>
      <c r="Q48" s="92"/>
      <c r="R48" s="93"/>
      <c r="S48" s="94"/>
    </row>
    <row r="49" spans="1:19">
      <c r="A49" s="15">
        <v>1</v>
      </c>
      <c r="B49" s="16">
        <v>2</v>
      </c>
      <c r="C49" s="15">
        <v>3</v>
      </c>
      <c r="D49" s="15">
        <v>4</v>
      </c>
      <c r="E49" s="15">
        <v>5</v>
      </c>
      <c r="F49" s="15">
        <v>6</v>
      </c>
      <c r="G49" s="15">
        <v>7</v>
      </c>
      <c r="H49" s="15">
        <v>8</v>
      </c>
      <c r="I49" s="15">
        <v>9</v>
      </c>
      <c r="J49" s="15">
        <v>10</v>
      </c>
      <c r="K49" s="15">
        <v>11</v>
      </c>
      <c r="L49" s="15">
        <v>12</v>
      </c>
      <c r="M49" s="15">
        <v>13</v>
      </c>
      <c r="N49" s="15">
        <v>14</v>
      </c>
      <c r="O49" s="15">
        <v>15</v>
      </c>
      <c r="P49" s="15">
        <v>16</v>
      </c>
      <c r="Q49" s="15">
        <v>17</v>
      </c>
      <c r="R49" s="16">
        <v>18</v>
      </c>
      <c r="S49" s="17">
        <v>19</v>
      </c>
    </row>
    <row r="50" spans="1:19" ht="15" customHeight="1">
      <c r="A50" s="18" t="s">
        <v>23</v>
      </c>
      <c r="B50" s="19">
        <f>C50+D50</f>
        <v>79</v>
      </c>
      <c r="C50" s="37">
        <v>1</v>
      </c>
      <c r="D50" s="19">
        <f>E50+F50</f>
        <v>78</v>
      </c>
      <c r="E50" s="19">
        <f>G50+H50+M50</f>
        <v>78</v>
      </c>
      <c r="F50" s="38"/>
      <c r="G50" s="38"/>
      <c r="H50" s="19">
        <f>SUM(I50:L50)</f>
        <v>60</v>
      </c>
      <c r="I50" s="38">
        <v>3</v>
      </c>
      <c r="J50" s="38">
        <v>36</v>
      </c>
      <c r="K50" s="38">
        <v>19</v>
      </c>
      <c r="L50" s="38">
        <v>2</v>
      </c>
      <c r="M50" s="19">
        <f>N50+O50+P50</f>
        <v>18</v>
      </c>
      <c r="N50" s="38">
        <v>13</v>
      </c>
      <c r="O50" s="38">
        <v>4</v>
      </c>
      <c r="P50" s="38">
        <v>1</v>
      </c>
      <c r="Q50" s="21">
        <f t="shared" ref="Q50:Q74" si="18">(H50/D50)*100</f>
        <v>76.923076923076934</v>
      </c>
      <c r="R50" s="21">
        <f t="shared" ref="R50:R74" si="19">((J50+I50)/D50)*100</f>
        <v>50</v>
      </c>
      <c r="S50" s="22"/>
    </row>
    <row r="51" spans="1:19" ht="15" customHeight="1">
      <c r="A51" s="23" t="s">
        <v>24</v>
      </c>
      <c r="B51" s="19">
        <f t="shared" ref="B51:B74" si="20">C51+D51</f>
        <v>64</v>
      </c>
      <c r="C51" s="20"/>
      <c r="D51" s="19">
        <f t="shared" ref="D51:D72" si="21">E51+F51</f>
        <v>64</v>
      </c>
      <c r="E51" s="19">
        <f t="shared" ref="E51:E72" si="22">G51+H51+M51</f>
        <v>64</v>
      </c>
      <c r="F51" s="20"/>
      <c r="G51" s="20"/>
      <c r="H51" s="19">
        <f>SUM(I51:L51)</f>
        <v>53</v>
      </c>
      <c r="I51" s="20">
        <v>6</v>
      </c>
      <c r="J51" s="20">
        <v>21</v>
      </c>
      <c r="K51" s="20">
        <v>15</v>
      </c>
      <c r="L51" s="20">
        <v>11</v>
      </c>
      <c r="M51" s="19">
        <f t="shared" ref="M51:M73" si="23">N51+O51+P51</f>
        <v>11</v>
      </c>
      <c r="N51" s="20">
        <v>4</v>
      </c>
      <c r="O51" s="20">
        <v>6</v>
      </c>
      <c r="P51" s="20">
        <v>1</v>
      </c>
      <c r="Q51" s="21">
        <f t="shared" si="18"/>
        <v>82.8125</v>
      </c>
      <c r="R51" s="21">
        <f t="shared" si="19"/>
        <v>42.1875</v>
      </c>
      <c r="S51" s="22"/>
    </row>
    <row r="52" spans="1:19" ht="15" customHeight="1">
      <c r="A52" s="23" t="s">
        <v>25</v>
      </c>
      <c r="B52" s="19">
        <f t="shared" si="20"/>
        <v>12</v>
      </c>
      <c r="C52" s="20"/>
      <c r="D52" s="19">
        <f>E52+F52</f>
        <v>12</v>
      </c>
      <c r="E52" s="19">
        <f>G52+H52+M52</f>
        <v>12</v>
      </c>
      <c r="F52" s="20"/>
      <c r="G52" s="20"/>
      <c r="H52" s="19">
        <f>I52+J52+K52+L52</f>
        <v>12</v>
      </c>
      <c r="I52" s="20">
        <v>2</v>
      </c>
      <c r="J52" s="20">
        <v>8</v>
      </c>
      <c r="K52" s="20">
        <v>2</v>
      </c>
      <c r="L52" s="20"/>
      <c r="M52" s="19">
        <f t="shared" si="23"/>
        <v>0</v>
      </c>
      <c r="N52" s="20"/>
      <c r="O52" s="20"/>
      <c r="P52" s="20"/>
      <c r="Q52" s="21">
        <f t="shared" si="18"/>
        <v>100</v>
      </c>
      <c r="R52" s="21">
        <f t="shared" si="19"/>
        <v>83.333333333333343</v>
      </c>
      <c r="S52" s="22"/>
    </row>
    <row r="53" spans="1:19" ht="15" customHeight="1">
      <c r="A53" s="23" t="s">
        <v>59</v>
      </c>
      <c r="B53" s="19">
        <f t="shared" si="20"/>
        <v>60</v>
      </c>
      <c r="C53" s="20"/>
      <c r="D53" s="19">
        <f t="shared" si="21"/>
        <v>60</v>
      </c>
      <c r="E53" s="19">
        <f t="shared" si="22"/>
        <v>60</v>
      </c>
      <c r="F53" s="20"/>
      <c r="G53" s="20"/>
      <c r="H53" s="19">
        <f t="shared" ref="H53:H73" si="24">SUM(I53:L53)</f>
        <v>33</v>
      </c>
      <c r="I53" s="20">
        <v>4</v>
      </c>
      <c r="J53" s="20">
        <v>6</v>
      </c>
      <c r="K53" s="20">
        <v>23</v>
      </c>
      <c r="L53" s="20"/>
      <c r="M53" s="19">
        <f t="shared" si="23"/>
        <v>27</v>
      </c>
      <c r="N53" s="20">
        <v>9</v>
      </c>
      <c r="O53" s="20">
        <v>6</v>
      </c>
      <c r="P53" s="20">
        <v>12</v>
      </c>
      <c r="Q53" s="21">
        <f t="shared" si="18"/>
        <v>55.000000000000007</v>
      </c>
      <c r="R53" s="21">
        <f t="shared" si="19"/>
        <v>16.666666666666664</v>
      </c>
      <c r="S53" s="22"/>
    </row>
    <row r="54" spans="1:19" ht="15" customHeight="1">
      <c r="A54" s="23" t="s">
        <v>26</v>
      </c>
      <c r="B54" s="19">
        <f t="shared" si="20"/>
        <v>60</v>
      </c>
      <c r="C54" s="20">
        <v>1</v>
      </c>
      <c r="D54" s="19">
        <f t="shared" si="21"/>
        <v>59</v>
      </c>
      <c r="E54" s="19">
        <f t="shared" si="22"/>
        <v>57</v>
      </c>
      <c r="F54" s="20">
        <v>2</v>
      </c>
      <c r="G54" s="20"/>
      <c r="H54" s="19">
        <f t="shared" si="24"/>
        <v>47</v>
      </c>
      <c r="I54" s="20">
        <v>6</v>
      </c>
      <c r="J54" s="20">
        <v>10</v>
      </c>
      <c r="K54" s="20">
        <v>27</v>
      </c>
      <c r="L54" s="20">
        <v>4</v>
      </c>
      <c r="M54" s="19">
        <f t="shared" si="23"/>
        <v>10</v>
      </c>
      <c r="N54" s="20">
        <v>10</v>
      </c>
      <c r="O54" s="20"/>
      <c r="P54" s="20"/>
      <c r="Q54" s="21">
        <f t="shared" si="18"/>
        <v>79.66101694915254</v>
      </c>
      <c r="R54" s="21">
        <f t="shared" si="19"/>
        <v>27.118644067796609</v>
      </c>
      <c r="S54" s="22"/>
    </row>
    <row r="55" spans="1:19" ht="15" customHeight="1">
      <c r="A55" s="23" t="s">
        <v>27</v>
      </c>
      <c r="B55" s="19">
        <f t="shared" si="20"/>
        <v>80</v>
      </c>
      <c r="C55" s="20"/>
      <c r="D55" s="19">
        <f t="shared" si="21"/>
        <v>80</v>
      </c>
      <c r="E55" s="19">
        <f t="shared" si="22"/>
        <v>80</v>
      </c>
      <c r="F55" s="20"/>
      <c r="G55" s="20"/>
      <c r="H55" s="19">
        <f t="shared" si="24"/>
        <v>56</v>
      </c>
      <c r="I55" s="20">
        <v>1</v>
      </c>
      <c r="J55" s="20">
        <v>16</v>
      </c>
      <c r="K55" s="20">
        <v>36</v>
      </c>
      <c r="L55" s="20">
        <v>3</v>
      </c>
      <c r="M55" s="19">
        <f t="shared" si="23"/>
        <v>24</v>
      </c>
      <c r="N55" s="20">
        <v>4</v>
      </c>
      <c r="O55" s="20">
        <v>5</v>
      </c>
      <c r="P55" s="20">
        <v>15</v>
      </c>
      <c r="Q55" s="21">
        <f t="shared" si="18"/>
        <v>70</v>
      </c>
      <c r="R55" s="21">
        <f t="shared" si="19"/>
        <v>21.25</v>
      </c>
      <c r="S55" s="22"/>
    </row>
    <row r="56" spans="1:19" ht="15" customHeight="1">
      <c r="A56" s="23" t="s">
        <v>56</v>
      </c>
      <c r="B56" s="19">
        <f t="shared" si="20"/>
        <v>84</v>
      </c>
      <c r="C56" s="20"/>
      <c r="D56" s="19">
        <f t="shared" si="21"/>
        <v>84</v>
      </c>
      <c r="E56" s="19">
        <f t="shared" si="22"/>
        <v>83</v>
      </c>
      <c r="F56" s="20">
        <v>1</v>
      </c>
      <c r="G56" s="20">
        <v>3</v>
      </c>
      <c r="H56" s="19">
        <f t="shared" si="24"/>
        <v>73</v>
      </c>
      <c r="I56" s="20">
        <v>4</v>
      </c>
      <c r="J56" s="20">
        <v>23</v>
      </c>
      <c r="K56" s="20">
        <v>40</v>
      </c>
      <c r="L56" s="20">
        <v>6</v>
      </c>
      <c r="M56" s="19">
        <f t="shared" si="23"/>
        <v>7</v>
      </c>
      <c r="N56" s="20">
        <v>6</v>
      </c>
      <c r="O56" s="20">
        <v>1</v>
      </c>
      <c r="P56" s="20"/>
      <c r="Q56" s="21">
        <f t="shared" si="18"/>
        <v>86.904761904761912</v>
      </c>
      <c r="R56" s="21">
        <f t="shared" si="19"/>
        <v>32.142857142857146</v>
      </c>
      <c r="S56" s="22"/>
    </row>
    <row r="57" spans="1:19" ht="15" customHeight="1">
      <c r="A57" s="23" t="s">
        <v>28</v>
      </c>
      <c r="B57" s="19">
        <f t="shared" si="20"/>
        <v>58</v>
      </c>
      <c r="C57" s="20"/>
      <c r="D57" s="19">
        <f t="shared" si="21"/>
        <v>58</v>
      </c>
      <c r="E57" s="19">
        <f t="shared" si="22"/>
        <v>58</v>
      </c>
      <c r="F57" s="20"/>
      <c r="G57" s="20"/>
      <c r="H57" s="19">
        <f t="shared" si="24"/>
        <v>40</v>
      </c>
      <c r="I57" s="20">
        <v>2</v>
      </c>
      <c r="J57" s="20">
        <v>13</v>
      </c>
      <c r="K57" s="20">
        <v>25</v>
      </c>
      <c r="L57" s="20"/>
      <c r="M57" s="19">
        <f t="shared" si="23"/>
        <v>18</v>
      </c>
      <c r="N57" s="20">
        <v>10</v>
      </c>
      <c r="O57" s="20">
        <v>6</v>
      </c>
      <c r="P57" s="20">
        <v>2</v>
      </c>
      <c r="Q57" s="21">
        <f t="shared" si="18"/>
        <v>68.965517241379317</v>
      </c>
      <c r="R57" s="21">
        <f t="shared" si="19"/>
        <v>25.862068965517242</v>
      </c>
      <c r="S57" s="22"/>
    </row>
    <row r="58" spans="1:19" ht="15" customHeight="1">
      <c r="A58" s="23" t="s">
        <v>29</v>
      </c>
      <c r="B58" s="19">
        <f t="shared" si="20"/>
        <v>27</v>
      </c>
      <c r="C58" s="20"/>
      <c r="D58" s="19">
        <f t="shared" si="21"/>
        <v>27</v>
      </c>
      <c r="E58" s="19">
        <f t="shared" si="22"/>
        <v>27</v>
      </c>
      <c r="F58" s="20"/>
      <c r="G58" s="20"/>
      <c r="H58" s="19">
        <f t="shared" si="24"/>
        <v>20</v>
      </c>
      <c r="I58" s="20">
        <v>9</v>
      </c>
      <c r="J58" s="20">
        <v>4</v>
      </c>
      <c r="K58" s="20">
        <v>7</v>
      </c>
      <c r="L58" s="20"/>
      <c r="M58" s="19">
        <f t="shared" si="23"/>
        <v>7</v>
      </c>
      <c r="N58" s="20">
        <v>6</v>
      </c>
      <c r="O58" s="20">
        <v>1</v>
      </c>
      <c r="P58" s="20"/>
      <c r="Q58" s="21">
        <f t="shared" si="18"/>
        <v>74.074074074074076</v>
      </c>
      <c r="R58" s="21">
        <f t="shared" si="19"/>
        <v>48.148148148148145</v>
      </c>
      <c r="S58" s="22"/>
    </row>
    <row r="59" spans="1:19" ht="15" customHeight="1">
      <c r="A59" s="23" t="s">
        <v>30</v>
      </c>
      <c r="B59" s="19">
        <f t="shared" si="20"/>
        <v>40</v>
      </c>
      <c r="C59" s="20"/>
      <c r="D59" s="19">
        <f t="shared" si="21"/>
        <v>40</v>
      </c>
      <c r="E59" s="19">
        <f t="shared" si="22"/>
        <v>37</v>
      </c>
      <c r="F59" s="20">
        <v>3</v>
      </c>
      <c r="G59" s="20"/>
      <c r="H59" s="19">
        <f t="shared" si="24"/>
        <v>26</v>
      </c>
      <c r="I59" s="20">
        <v>3</v>
      </c>
      <c r="J59" s="20">
        <v>8</v>
      </c>
      <c r="K59" s="20">
        <v>13</v>
      </c>
      <c r="L59" s="20">
        <v>2</v>
      </c>
      <c r="M59" s="19">
        <f t="shared" si="23"/>
        <v>11</v>
      </c>
      <c r="N59" s="20">
        <v>4</v>
      </c>
      <c r="O59" s="20">
        <v>4</v>
      </c>
      <c r="P59" s="20">
        <v>3</v>
      </c>
      <c r="Q59" s="21">
        <f t="shared" si="18"/>
        <v>65</v>
      </c>
      <c r="R59" s="21">
        <f t="shared" si="19"/>
        <v>27.500000000000004</v>
      </c>
      <c r="S59" s="22"/>
    </row>
    <row r="60" spans="1:19" ht="15" customHeight="1">
      <c r="A60" s="23" t="s">
        <v>31</v>
      </c>
      <c r="B60" s="19">
        <f t="shared" si="20"/>
        <v>277</v>
      </c>
      <c r="C60" s="20">
        <v>2</v>
      </c>
      <c r="D60" s="19">
        <f t="shared" si="21"/>
        <v>275</v>
      </c>
      <c r="E60" s="19">
        <f t="shared" si="22"/>
        <v>267</v>
      </c>
      <c r="F60" s="20">
        <v>8</v>
      </c>
      <c r="G60" s="20">
        <v>1</v>
      </c>
      <c r="H60" s="19">
        <f t="shared" si="24"/>
        <v>231</v>
      </c>
      <c r="I60" s="20">
        <v>30</v>
      </c>
      <c r="J60" s="20">
        <v>109</v>
      </c>
      <c r="K60" s="20">
        <v>76</v>
      </c>
      <c r="L60" s="20">
        <v>16</v>
      </c>
      <c r="M60" s="19">
        <f t="shared" si="23"/>
        <v>35</v>
      </c>
      <c r="N60" s="20">
        <v>27</v>
      </c>
      <c r="O60" s="20">
        <v>8</v>
      </c>
      <c r="P60" s="20"/>
      <c r="Q60" s="21">
        <f t="shared" si="18"/>
        <v>84</v>
      </c>
      <c r="R60" s="21">
        <f t="shared" si="19"/>
        <v>50.545454545454547</v>
      </c>
      <c r="S60" s="22"/>
    </row>
    <row r="61" spans="1:19" ht="15" customHeight="1">
      <c r="A61" s="23" t="s">
        <v>104</v>
      </c>
      <c r="B61" s="19">
        <f t="shared" si="20"/>
        <v>103</v>
      </c>
      <c r="C61" s="20"/>
      <c r="D61" s="19">
        <f t="shared" ref="D61" si="25">E61+F61</f>
        <v>103</v>
      </c>
      <c r="E61" s="19">
        <f t="shared" ref="E61" si="26">G61+H61+M61</f>
        <v>103</v>
      </c>
      <c r="F61" s="20"/>
      <c r="G61" s="20">
        <v>2</v>
      </c>
      <c r="H61" s="19">
        <f t="shared" si="24"/>
        <v>88</v>
      </c>
      <c r="I61" s="20"/>
      <c r="J61" s="20">
        <v>39</v>
      </c>
      <c r="K61" s="20">
        <v>44</v>
      </c>
      <c r="L61" s="20">
        <v>5</v>
      </c>
      <c r="M61" s="19">
        <f t="shared" si="23"/>
        <v>13</v>
      </c>
      <c r="N61" s="20">
        <v>6</v>
      </c>
      <c r="O61" s="20">
        <v>2</v>
      </c>
      <c r="P61" s="20">
        <v>5</v>
      </c>
      <c r="Q61" s="21">
        <f t="shared" ref="Q61" si="27">(H61/D61)*100</f>
        <v>85.436893203883486</v>
      </c>
      <c r="R61" s="21">
        <f t="shared" ref="R61" si="28">((J61+I61)/D61)*100</f>
        <v>37.864077669902912</v>
      </c>
      <c r="S61" s="22"/>
    </row>
    <row r="62" spans="1:19" ht="15" customHeight="1">
      <c r="A62" s="23" t="s">
        <v>32</v>
      </c>
      <c r="B62" s="19">
        <f t="shared" si="20"/>
        <v>66</v>
      </c>
      <c r="C62" s="20"/>
      <c r="D62" s="19">
        <f t="shared" si="21"/>
        <v>66</v>
      </c>
      <c r="E62" s="19">
        <f t="shared" si="22"/>
        <v>66</v>
      </c>
      <c r="F62" s="20"/>
      <c r="G62" s="20"/>
      <c r="H62" s="19">
        <f t="shared" si="24"/>
        <v>48</v>
      </c>
      <c r="I62" s="20">
        <v>9</v>
      </c>
      <c r="J62" s="20">
        <v>22</v>
      </c>
      <c r="K62" s="20">
        <v>17</v>
      </c>
      <c r="L62" s="20"/>
      <c r="M62" s="19">
        <f t="shared" si="23"/>
        <v>18</v>
      </c>
      <c r="N62" s="20">
        <v>8</v>
      </c>
      <c r="O62" s="20">
        <v>3</v>
      </c>
      <c r="P62" s="20">
        <v>7</v>
      </c>
      <c r="Q62" s="21">
        <f t="shared" si="18"/>
        <v>72.727272727272734</v>
      </c>
      <c r="R62" s="21">
        <f t="shared" si="19"/>
        <v>46.969696969696969</v>
      </c>
      <c r="S62" s="22"/>
    </row>
    <row r="63" spans="1:19" ht="23.25" customHeight="1">
      <c r="A63" s="40" t="s">
        <v>60</v>
      </c>
      <c r="B63" s="19">
        <f t="shared" si="20"/>
        <v>80</v>
      </c>
      <c r="C63" s="20"/>
      <c r="D63" s="19">
        <f t="shared" si="21"/>
        <v>80</v>
      </c>
      <c r="E63" s="19">
        <f t="shared" si="22"/>
        <v>80</v>
      </c>
      <c r="F63" s="20"/>
      <c r="G63" s="20"/>
      <c r="H63" s="19">
        <f t="shared" si="24"/>
        <v>53</v>
      </c>
      <c r="I63" s="20">
        <v>11</v>
      </c>
      <c r="J63" s="20">
        <v>29</v>
      </c>
      <c r="K63" s="20">
        <v>10</v>
      </c>
      <c r="L63" s="20">
        <v>3</v>
      </c>
      <c r="M63" s="19">
        <f t="shared" si="23"/>
        <v>27</v>
      </c>
      <c r="N63" s="20">
        <v>5</v>
      </c>
      <c r="O63" s="20">
        <v>3</v>
      </c>
      <c r="P63" s="20">
        <v>19</v>
      </c>
      <c r="Q63" s="21">
        <f t="shared" si="18"/>
        <v>66.25</v>
      </c>
      <c r="R63" s="21">
        <f t="shared" si="19"/>
        <v>50</v>
      </c>
      <c r="S63" s="22"/>
    </row>
    <row r="64" spans="1:19" ht="15" customHeight="1">
      <c r="A64" s="23" t="s">
        <v>33</v>
      </c>
      <c r="B64" s="19">
        <f t="shared" si="20"/>
        <v>95</v>
      </c>
      <c r="C64" s="20"/>
      <c r="D64" s="19">
        <f t="shared" si="21"/>
        <v>95</v>
      </c>
      <c r="E64" s="19">
        <f t="shared" si="22"/>
        <v>95</v>
      </c>
      <c r="F64" s="20"/>
      <c r="G64" s="20"/>
      <c r="H64" s="19">
        <f t="shared" si="24"/>
        <v>65</v>
      </c>
      <c r="I64" s="20">
        <v>1</v>
      </c>
      <c r="J64" s="20">
        <v>6</v>
      </c>
      <c r="K64" s="20">
        <v>58</v>
      </c>
      <c r="L64" s="20"/>
      <c r="M64" s="19">
        <f t="shared" si="23"/>
        <v>30</v>
      </c>
      <c r="N64" s="20">
        <v>12</v>
      </c>
      <c r="O64" s="20">
        <v>5</v>
      </c>
      <c r="P64" s="20">
        <v>13</v>
      </c>
      <c r="Q64" s="21">
        <f t="shared" si="18"/>
        <v>68.421052631578945</v>
      </c>
      <c r="R64" s="21">
        <f t="shared" si="19"/>
        <v>7.3684210526315779</v>
      </c>
      <c r="S64" s="22"/>
    </row>
    <row r="65" spans="1:19" ht="15" customHeight="1">
      <c r="A65" s="23" t="s">
        <v>34</v>
      </c>
      <c r="B65" s="19">
        <f t="shared" si="20"/>
        <v>89</v>
      </c>
      <c r="C65" s="20"/>
      <c r="D65" s="19">
        <f t="shared" si="21"/>
        <v>89</v>
      </c>
      <c r="E65" s="19">
        <f t="shared" si="22"/>
        <v>87</v>
      </c>
      <c r="F65" s="20">
        <v>2</v>
      </c>
      <c r="G65" s="20"/>
      <c r="H65" s="19">
        <f t="shared" si="24"/>
        <v>73</v>
      </c>
      <c r="I65" s="20">
        <v>13</v>
      </c>
      <c r="J65" s="20">
        <v>31</v>
      </c>
      <c r="K65" s="20">
        <v>27</v>
      </c>
      <c r="L65" s="20">
        <v>2</v>
      </c>
      <c r="M65" s="19">
        <f t="shared" si="23"/>
        <v>14</v>
      </c>
      <c r="N65" s="20">
        <v>5</v>
      </c>
      <c r="O65" s="20">
        <v>5</v>
      </c>
      <c r="P65" s="20">
        <v>4</v>
      </c>
      <c r="Q65" s="21">
        <f t="shared" si="18"/>
        <v>82.022471910112358</v>
      </c>
      <c r="R65" s="21">
        <f t="shared" si="19"/>
        <v>49.438202247191008</v>
      </c>
      <c r="S65" s="22"/>
    </row>
    <row r="66" spans="1:19" ht="15" customHeight="1">
      <c r="A66" s="23" t="s">
        <v>61</v>
      </c>
      <c r="B66" s="19">
        <f t="shared" si="20"/>
        <v>73</v>
      </c>
      <c r="C66" s="20"/>
      <c r="D66" s="19">
        <f t="shared" si="21"/>
        <v>73</v>
      </c>
      <c r="E66" s="19">
        <f t="shared" si="22"/>
        <v>73</v>
      </c>
      <c r="F66" s="20"/>
      <c r="G66" s="20"/>
      <c r="H66" s="19">
        <f t="shared" si="24"/>
        <v>32</v>
      </c>
      <c r="I66" s="20"/>
      <c r="J66" s="20">
        <v>12</v>
      </c>
      <c r="K66" s="20">
        <v>20</v>
      </c>
      <c r="L66" s="20"/>
      <c r="M66" s="19">
        <f t="shared" si="23"/>
        <v>41</v>
      </c>
      <c r="N66" s="20">
        <v>8</v>
      </c>
      <c r="O66" s="20">
        <v>10</v>
      </c>
      <c r="P66" s="20">
        <v>23</v>
      </c>
      <c r="Q66" s="21">
        <f t="shared" si="18"/>
        <v>43.835616438356162</v>
      </c>
      <c r="R66" s="21">
        <f t="shared" si="19"/>
        <v>16.43835616438356</v>
      </c>
      <c r="S66" s="22"/>
    </row>
    <row r="67" spans="1:19" ht="15" customHeight="1">
      <c r="A67" s="23" t="s">
        <v>36</v>
      </c>
      <c r="B67" s="19">
        <f t="shared" si="20"/>
        <v>42</v>
      </c>
      <c r="C67" s="20"/>
      <c r="D67" s="19">
        <f t="shared" si="21"/>
        <v>42</v>
      </c>
      <c r="E67" s="19">
        <f t="shared" si="22"/>
        <v>37</v>
      </c>
      <c r="F67" s="20">
        <v>5</v>
      </c>
      <c r="G67" s="20"/>
      <c r="H67" s="19">
        <f t="shared" si="24"/>
        <v>32</v>
      </c>
      <c r="I67" s="20">
        <v>1</v>
      </c>
      <c r="J67" s="20">
        <v>14</v>
      </c>
      <c r="K67" s="20">
        <v>17</v>
      </c>
      <c r="L67" s="20"/>
      <c r="M67" s="19">
        <f t="shared" si="23"/>
        <v>5</v>
      </c>
      <c r="N67" s="20">
        <v>2</v>
      </c>
      <c r="O67" s="20">
        <v>3</v>
      </c>
      <c r="P67" s="20"/>
      <c r="Q67" s="21">
        <f t="shared" si="18"/>
        <v>76.19047619047619</v>
      </c>
      <c r="R67" s="21">
        <f t="shared" si="19"/>
        <v>35.714285714285715</v>
      </c>
      <c r="S67" s="22"/>
    </row>
    <row r="68" spans="1:19" ht="15" customHeight="1">
      <c r="A68" s="23" t="s">
        <v>37</v>
      </c>
      <c r="B68" s="19">
        <f t="shared" si="20"/>
        <v>86</v>
      </c>
      <c r="C68" s="20"/>
      <c r="D68" s="19">
        <f t="shared" si="21"/>
        <v>86</v>
      </c>
      <c r="E68" s="19">
        <f t="shared" si="22"/>
        <v>86</v>
      </c>
      <c r="F68" s="20"/>
      <c r="G68" s="20"/>
      <c r="H68" s="19">
        <f t="shared" si="24"/>
        <v>53</v>
      </c>
      <c r="I68" s="20">
        <v>4</v>
      </c>
      <c r="J68" s="20">
        <v>15</v>
      </c>
      <c r="K68" s="20">
        <v>31</v>
      </c>
      <c r="L68" s="20">
        <v>3</v>
      </c>
      <c r="M68" s="19">
        <f t="shared" si="23"/>
        <v>33</v>
      </c>
      <c r="N68" s="20">
        <v>10</v>
      </c>
      <c r="O68" s="20">
        <v>13</v>
      </c>
      <c r="P68" s="20">
        <v>10</v>
      </c>
      <c r="Q68" s="21">
        <f t="shared" si="18"/>
        <v>61.627906976744185</v>
      </c>
      <c r="R68" s="21">
        <f t="shared" si="19"/>
        <v>22.093023255813954</v>
      </c>
      <c r="S68" s="22"/>
    </row>
    <row r="69" spans="1:19" ht="15" customHeight="1">
      <c r="A69" s="23" t="s">
        <v>38</v>
      </c>
      <c r="B69" s="19">
        <f t="shared" si="20"/>
        <v>31</v>
      </c>
      <c r="C69" s="20"/>
      <c r="D69" s="19">
        <f t="shared" si="21"/>
        <v>31</v>
      </c>
      <c r="E69" s="19">
        <f t="shared" si="22"/>
        <v>29</v>
      </c>
      <c r="F69" s="20">
        <v>2</v>
      </c>
      <c r="G69" s="20"/>
      <c r="H69" s="19">
        <f t="shared" si="24"/>
        <v>25</v>
      </c>
      <c r="I69" s="20"/>
      <c r="J69" s="20">
        <v>10</v>
      </c>
      <c r="K69" s="20">
        <v>13</v>
      </c>
      <c r="L69" s="20">
        <v>2</v>
      </c>
      <c r="M69" s="19">
        <f t="shared" si="23"/>
        <v>4</v>
      </c>
      <c r="N69" s="20">
        <v>2</v>
      </c>
      <c r="O69" s="20">
        <v>2</v>
      </c>
      <c r="P69" s="20"/>
      <c r="Q69" s="21">
        <f t="shared" si="18"/>
        <v>80.645161290322577</v>
      </c>
      <c r="R69" s="21">
        <f t="shared" si="19"/>
        <v>32.258064516129032</v>
      </c>
      <c r="S69" s="22"/>
    </row>
    <row r="70" spans="1:19" ht="15" customHeight="1">
      <c r="A70" s="23" t="s">
        <v>86</v>
      </c>
      <c r="B70" s="19">
        <f t="shared" si="20"/>
        <v>71</v>
      </c>
      <c r="C70" s="20">
        <v>1</v>
      </c>
      <c r="D70" s="19">
        <f t="shared" si="21"/>
        <v>70</v>
      </c>
      <c r="E70" s="19">
        <f t="shared" si="22"/>
        <v>69</v>
      </c>
      <c r="F70" s="20">
        <v>1</v>
      </c>
      <c r="G70" s="20"/>
      <c r="H70" s="19">
        <f t="shared" si="24"/>
        <v>28</v>
      </c>
      <c r="I70" s="20">
        <v>4</v>
      </c>
      <c r="J70" s="20">
        <v>14</v>
      </c>
      <c r="K70" s="20">
        <v>10</v>
      </c>
      <c r="L70" s="20"/>
      <c r="M70" s="19">
        <f t="shared" si="23"/>
        <v>41</v>
      </c>
      <c r="N70" s="20">
        <v>11</v>
      </c>
      <c r="O70" s="20">
        <v>14</v>
      </c>
      <c r="P70" s="20">
        <v>16</v>
      </c>
      <c r="Q70" s="21">
        <f t="shared" si="18"/>
        <v>40</v>
      </c>
      <c r="R70" s="21">
        <f t="shared" si="19"/>
        <v>25.714285714285712</v>
      </c>
      <c r="S70" s="22"/>
    </row>
    <row r="71" spans="1:19" ht="15" customHeight="1">
      <c r="A71" s="23" t="s">
        <v>57</v>
      </c>
      <c r="B71" s="19">
        <f t="shared" si="20"/>
        <v>160</v>
      </c>
      <c r="C71" s="20"/>
      <c r="D71" s="19">
        <f t="shared" si="21"/>
        <v>160</v>
      </c>
      <c r="E71" s="19">
        <f t="shared" si="22"/>
        <v>160</v>
      </c>
      <c r="F71" s="20"/>
      <c r="G71" s="20"/>
      <c r="H71" s="19">
        <f t="shared" si="24"/>
        <v>117</v>
      </c>
      <c r="I71" s="20">
        <v>9</v>
      </c>
      <c r="J71" s="20">
        <v>35</v>
      </c>
      <c r="K71" s="20">
        <v>70</v>
      </c>
      <c r="L71" s="20">
        <v>3</v>
      </c>
      <c r="M71" s="19">
        <f t="shared" si="23"/>
        <v>43</v>
      </c>
      <c r="N71" s="20">
        <v>14</v>
      </c>
      <c r="O71" s="20">
        <v>13</v>
      </c>
      <c r="P71" s="20">
        <v>16</v>
      </c>
      <c r="Q71" s="21">
        <f t="shared" si="18"/>
        <v>73.125</v>
      </c>
      <c r="R71" s="21">
        <f t="shared" si="19"/>
        <v>27.500000000000004</v>
      </c>
      <c r="S71" s="22"/>
    </row>
    <row r="72" spans="1:19" ht="15" customHeight="1">
      <c r="A72" s="23" t="s">
        <v>85</v>
      </c>
      <c r="B72" s="19">
        <f t="shared" si="20"/>
        <v>5</v>
      </c>
      <c r="C72" s="20"/>
      <c r="D72" s="19">
        <f t="shared" si="21"/>
        <v>5</v>
      </c>
      <c r="E72" s="19">
        <f t="shared" si="22"/>
        <v>5</v>
      </c>
      <c r="F72" s="20"/>
      <c r="G72" s="20"/>
      <c r="H72" s="19">
        <f t="shared" si="24"/>
        <v>5</v>
      </c>
      <c r="I72" s="20">
        <v>2</v>
      </c>
      <c r="J72" s="20">
        <v>2</v>
      </c>
      <c r="K72" s="20">
        <v>1</v>
      </c>
      <c r="L72" s="20"/>
      <c r="M72" s="19">
        <f t="shared" si="23"/>
        <v>0</v>
      </c>
      <c r="N72" s="20"/>
      <c r="O72" s="20"/>
      <c r="P72" s="20"/>
      <c r="Q72" s="21">
        <f t="shared" si="18"/>
        <v>100</v>
      </c>
      <c r="R72" s="21">
        <f t="shared" si="19"/>
        <v>80</v>
      </c>
      <c r="S72" s="22"/>
    </row>
    <row r="73" spans="1:19" ht="15" customHeight="1">
      <c r="A73" s="23" t="s">
        <v>103</v>
      </c>
      <c r="B73" s="19">
        <f t="shared" si="20"/>
        <v>29</v>
      </c>
      <c r="C73" s="20"/>
      <c r="D73" s="19">
        <f t="shared" ref="D73" si="29">E73+F73</f>
        <v>29</v>
      </c>
      <c r="E73" s="19">
        <f t="shared" ref="E73" si="30">G73+H73+M73</f>
        <v>29</v>
      </c>
      <c r="F73" s="20"/>
      <c r="G73" s="20"/>
      <c r="H73" s="19">
        <f t="shared" si="24"/>
        <v>19</v>
      </c>
      <c r="I73" s="20"/>
      <c r="J73" s="20">
        <v>3</v>
      </c>
      <c r="K73" s="20">
        <v>10</v>
      </c>
      <c r="L73" s="20">
        <v>6</v>
      </c>
      <c r="M73" s="19">
        <f t="shared" si="23"/>
        <v>10</v>
      </c>
      <c r="N73" s="20">
        <v>10</v>
      </c>
      <c r="O73" s="20"/>
      <c r="P73" s="20"/>
      <c r="Q73" s="21">
        <f t="shared" ref="Q73" si="31">(H73/D73)*100</f>
        <v>65.517241379310349</v>
      </c>
      <c r="R73" s="21">
        <f t="shared" ref="R73" si="32">((J73+I73)/D73)*100</f>
        <v>10.344827586206897</v>
      </c>
      <c r="S73" s="22"/>
    </row>
    <row r="74" spans="1:19" ht="15" customHeight="1">
      <c r="A74" s="25" t="s">
        <v>39</v>
      </c>
      <c r="B74" s="26">
        <f t="shared" si="20"/>
        <v>1771</v>
      </c>
      <c r="C74" s="27">
        <f>SUM(C50:C73)</f>
        <v>5</v>
      </c>
      <c r="D74" s="27">
        <f>E74+F74</f>
        <v>1766</v>
      </c>
      <c r="E74" s="27">
        <f>G74+H74+M74</f>
        <v>1742</v>
      </c>
      <c r="F74" s="27">
        <f>SUM(F50:F73)</f>
        <v>24</v>
      </c>
      <c r="G74" s="27">
        <f>SUM(G50:G73)</f>
        <v>6</v>
      </c>
      <c r="H74" s="27">
        <f>I74+J74+K74+L74</f>
        <v>1289</v>
      </c>
      <c r="I74" s="27">
        <f>SUM(I50:I73)</f>
        <v>124</v>
      </c>
      <c r="J74" s="27">
        <f>SUM(J50:J73)</f>
        <v>486</v>
      </c>
      <c r="K74" s="27">
        <f>SUM(K50:K73)</f>
        <v>611</v>
      </c>
      <c r="L74" s="27">
        <f>SUM(L50:L73)</f>
        <v>68</v>
      </c>
      <c r="M74" s="27">
        <f>N74+O74+P74</f>
        <v>447</v>
      </c>
      <c r="N74" s="27">
        <f>SUM(N50:N73)</f>
        <v>186</v>
      </c>
      <c r="O74" s="27">
        <f>SUM(O50:O73)</f>
        <v>114</v>
      </c>
      <c r="P74" s="27">
        <f>SUM(P50:P73)</f>
        <v>147</v>
      </c>
      <c r="Q74" s="28">
        <f t="shared" si="18"/>
        <v>72.989807474518685</v>
      </c>
      <c r="R74" s="28">
        <f t="shared" si="19"/>
        <v>34.541336353340881</v>
      </c>
      <c r="S74" s="39"/>
    </row>
    <row r="75" spans="1:19" ht="15" customHeight="1">
      <c r="A75" s="29" t="s">
        <v>40</v>
      </c>
      <c r="B75" s="46"/>
      <c r="C75" s="46"/>
      <c r="D75" s="31">
        <f>(D74/B74)*100</f>
        <v>99.717673630717101</v>
      </c>
      <c r="E75" s="31">
        <f>(E74/D74)*100</f>
        <v>98.640996602491498</v>
      </c>
      <c r="F75" s="31">
        <f>(F74/D74)*100</f>
        <v>1.3590033975084939</v>
      </c>
      <c r="G75" s="31">
        <f>(G74/D74)*100</f>
        <v>0.33975084937712347</v>
      </c>
      <c r="H75" s="31">
        <f>(H74/D74)*100</f>
        <v>72.989807474518685</v>
      </c>
      <c r="I75" s="31">
        <f>(I74/D74)*100</f>
        <v>7.0215175537938848</v>
      </c>
      <c r="J75" s="31">
        <f>(J74/D74)*100</f>
        <v>27.519818799546997</v>
      </c>
      <c r="K75" s="31">
        <f>(K74/D74)*100</f>
        <v>34.597961494903743</v>
      </c>
      <c r="L75" s="31">
        <f>(L74/D74)*100</f>
        <v>3.8505096262740657</v>
      </c>
      <c r="M75" s="31">
        <f>(M74/D74)*100</f>
        <v>25.311438278595695</v>
      </c>
      <c r="N75" s="31">
        <f>(N74/D74)*100</f>
        <v>10.532276330690827</v>
      </c>
      <c r="O75" s="31">
        <f>(O74/D74)*100</f>
        <v>6.4552661381653458</v>
      </c>
      <c r="P75" s="31">
        <f>(P74/D74)*100</f>
        <v>8.3238958097395255</v>
      </c>
      <c r="Q75" s="41"/>
      <c r="R75" s="41"/>
      <c r="S75" s="22"/>
    </row>
    <row r="76" spans="1:19">
      <c r="A76" s="14"/>
      <c r="B76" s="14" t="s">
        <v>96</v>
      </c>
      <c r="C76" s="14"/>
      <c r="D76" s="14"/>
      <c r="E76" s="14"/>
      <c r="F76" s="14"/>
      <c r="G76" s="14"/>
      <c r="H76" s="14"/>
      <c r="I76" s="14"/>
      <c r="J76" s="14" t="s">
        <v>97</v>
      </c>
      <c r="K76" s="14"/>
      <c r="L76" s="14"/>
      <c r="M76" s="14"/>
      <c r="N76" s="14"/>
      <c r="O76" s="14"/>
      <c r="P76" s="14"/>
      <c r="Q76" s="14"/>
      <c r="R76" s="14"/>
      <c r="S76" s="14"/>
    </row>
    <row r="77" spans="1:19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</row>
    <row r="78" spans="1:19">
      <c r="A78" s="34"/>
      <c r="B78" s="95" t="s">
        <v>106</v>
      </c>
      <c r="C78" s="95"/>
      <c r="D78" s="95"/>
      <c r="E78" s="95"/>
      <c r="F78" s="95"/>
      <c r="G78" s="95"/>
      <c r="H78" s="95"/>
      <c r="I78" s="95"/>
      <c r="J78" s="95"/>
      <c r="K78" s="95"/>
      <c r="L78" s="95"/>
      <c r="M78" s="95"/>
      <c r="N78" s="95"/>
      <c r="O78" s="95"/>
      <c r="P78" s="95"/>
      <c r="Q78" s="95"/>
      <c r="R78" s="95"/>
      <c r="S78" s="95"/>
    </row>
    <row r="79" spans="1:19">
      <c r="A79" s="34"/>
      <c r="B79" s="95" t="s">
        <v>51</v>
      </c>
      <c r="C79" s="95"/>
      <c r="D79" s="95"/>
      <c r="E79" s="95"/>
      <c r="F79" s="95"/>
      <c r="G79" s="95"/>
      <c r="H79" s="95"/>
      <c r="I79" s="95"/>
      <c r="J79" s="95"/>
      <c r="K79" s="95"/>
      <c r="L79" s="95"/>
      <c r="M79" s="95"/>
      <c r="N79" s="95"/>
      <c r="O79" s="95"/>
      <c r="P79" s="95"/>
      <c r="Q79" s="95"/>
      <c r="R79" s="95"/>
      <c r="S79" s="95"/>
    </row>
    <row r="80" spans="1:19" ht="15" customHeight="1">
      <c r="A80" s="96" t="s">
        <v>92</v>
      </c>
      <c r="B80" s="96"/>
      <c r="C80" s="96"/>
      <c r="D80" s="96"/>
      <c r="E80" s="96"/>
      <c r="F80" s="96"/>
      <c r="G80" s="96"/>
      <c r="H80" s="96"/>
      <c r="I80" s="96"/>
      <c r="J80" s="96"/>
      <c r="K80" s="96"/>
      <c r="L80" s="96"/>
      <c r="M80" s="96"/>
      <c r="N80" s="96"/>
      <c r="O80" s="96"/>
      <c r="P80" s="96"/>
      <c r="Q80" s="96"/>
      <c r="R80" s="96"/>
      <c r="S80" s="96"/>
    </row>
    <row r="81" spans="1:19">
      <c r="A81" s="14"/>
      <c r="B81" s="14"/>
      <c r="C81" s="35"/>
      <c r="D81" s="35"/>
      <c r="E81" s="35"/>
      <c r="F81" s="35"/>
      <c r="G81" s="90" t="s">
        <v>44</v>
      </c>
      <c r="H81" s="89"/>
      <c r="I81" s="89"/>
      <c r="J81" s="89"/>
      <c r="K81" s="89"/>
      <c r="L81" s="89"/>
      <c r="M81" s="14"/>
      <c r="N81" s="14"/>
      <c r="O81" s="14"/>
      <c r="P81" s="14"/>
      <c r="Q81" s="14"/>
      <c r="R81" s="14"/>
      <c r="S81" s="14"/>
    </row>
    <row r="82" spans="1:19">
      <c r="A82" s="14"/>
      <c r="B82" s="14"/>
      <c r="C82" s="89" t="s">
        <v>45</v>
      </c>
      <c r="D82" s="89"/>
      <c r="E82" s="35"/>
      <c r="F82" s="89"/>
      <c r="G82" s="89"/>
      <c r="H82" s="89"/>
      <c r="I82" s="89"/>
      <c r="J82" s="89"/>
      <c r="K82" s="89"/>
      <c r="L82" s="89"/>
      <c r="M82" s="89"/>
      <c r="N82" s="89"/>
      <c r="O82" s="103" t="s">
        <v>81</v>
      </c>
      <c r="P82" s="90"/>
      <c r="Q82" s="90"/>
      <c r="R82" s="90"/>
      <c r="S82" s="90"/>
    </row>
    <row r="83" spans="1:19">
      <c r="A83" s="14"/>
      <c r="B83" s="90"/>
      <c r="C83" s="90"/>
      <c r="D83" s="90"/>
      <c r="E83" s="90"/>
      <c r="F83" s="90"/>
      <c r="G83" s="90"/>
      <c r="H83" s="90"/>
      <c r="I83" s="90"/>
      <c r="J83" s="90"/>
      <c r="K83" s="90"/>
      <c r="L83" s="90"/>
      <c r="M83" s="90"/>
      <c r="N83" s="90"/>
      <c r="O83" s="90"/>
      <c r="P83" s="90"/>
      <c r="Q83" s="90"/>
      <c r="R83" s="90"/>
      <c r="S83" s="90"/>
    </row>
    <row r="84" spans="1:19">
      <c r="A84" s="91" t="s">
        <v>2</v>
      </c>
      <c r="B84" s="91" t="s">
        <v>3</v>
      </c>
      <c r="C84" s="91" t="s">
        <v>4</v>
      </c>
      <c r="D84" s="91" t="s">
        <v>5</v>
      </c>
      <c r="E84" s="91" t="s">
        <v>6</v>
      </c>
      <c r="F84" s="97" t="s">
        <v>7</v>
      </c>
      <c r="G84" s="101" t="s">
        <v>8</v>
      </c>
      <c r="H84" s="91" t="s">
        <v>9</v>
      </c>
      <c r="I84" s="91"/>
      <c r="J84" s="91"/>
      <c r="K84" s="91"/>
      <c r="L84" s="91"/>
      <c r="M84" s="98" t="s">
        <v>10</v>
      </c>
      <c r="N84" s="99"/>
      <c r="O84" s="99"/>
      <c r="P84" s="100"/>
      <c r="Q84" s="91" t="s">
        <v>11</v>
      </c>
      <c r="R84" s="91" t="s">
        <v>12</v>
      </c>
      <c r="S84" s="94" t="s">
        <v>13</v>
      </c>
    </row>
    <row r="85" spans="1:19" ht="72" customHeight="1">
      <c r="A85" s="91"/>
      <c r="B85" s="93"/>
      <c r="C85" s="91"/>
      <c r="D85" s="91"/>
      <c r="E85" s="91"/>
      <c r="F85" s="97"/>
      <c r="G85" s="102"/>
      <c r="H85" s="15" t="s">
        <v>14</v>
      </c>
      <c r="I85" s="15" t="s">
        <v>15</v>
      </c>
      <c r="J85" s="15" t="s">
        <v>16</v>
      </c>
      <c r="K85" s="15" t="s">
        <v>17</v>
      </c>
      <c r="L85" s="15" t="s">
        <v>18</v>
      </c>
      <c r="M85" s="15" t="s">
        <v>19</v>
      </c>
      <c r="N85" s="15" t="s">
        <v>20</v>
      </c>
      <c r="O85" s="15" t="s">
        <v>21</v>
      </c>
      <c r="P85" s="15" t="s">
        <v>22</v>
      </c>
      <c r="Q85" s="92"/>
      <c r="R85" s="93"/>
      <c r="S85" s="94"/>
    </row>
    <row r="86" spans="1:19">
      <c r="A86" s="15">
        <v>1</v>
      </c>
      <c r="B86" s="16">
        <v>2</v>
      </c>
      <c r="C86" s="15">
        <v>3</v>
      </c>
      <c r="D86" s="15">
        <v>4</v>
      </c>
      <c r="E86" s="15">
        <v>5</v>
      </c>
      <c r="F86" s="15">
        <v>6</v>
      </c>
      <c r="G86" s="15">
        <v>7</v>
      </c>
      <c r="H86" s="15">
        <v>8</v>
      </c>
      <c r="I86" s="15">
        <v>9</v>
      </c>
      <c r="J86" s="15">
        <v>10</v>
      </c>
      <c r="K86" s="15">
        <v>11</v>
      </c>
      <c r="L86" s="15">
        <v>12</v>
      </c>
      <c r="M86" s="15">
        <v>13</v>
      </c>
      <c r="N86" s="15">
        <v>14</v>
      </c>
      <c r="O86" s="15">
        <v>15</v>
      </c>
      <c r="P86" s="15">
        <v>16</v>
      </c>
      <c r="Q86" s="15">
        <v>17</v>
      </c>
      <c r="R86" s="16">
        <v>18</v>
      </c>
      <c r="S86" s="17">
        <v>19</v>
      </c>
    </row>
    <row r="87" spans="1:19" ht="15" customHeight="1">
      <c r="A87" s="18" t="s">
        <v>23</v>
      </c>
      <c r="B87" s="19">
        <f>C87+D87</f>
        <v>80</v>
      </c>
      <c r="C87" s="20">
        <v>3</v>
      </c>
      <c r="D87" s="19">
        <f>E87+F87</f>
        <v>77</v>
      </c>
      <c r="E87" s="19">
        <f>G87+H87+M87</f>
        <v>77</v>
      </c>
      <c r="F87" s="20"/>
      <c r="G87" s="20"/>
      <c r="H87" s="19">
        <f>SUM(I87:L87)</f>
        <v>58</v>
      </c>
      <c r="I87" s="20">
        <v>6</v>
      </c>
      <c r="J87" s="20">
        <v>21</v>
      </c>
      <c r="K87" s="20">
        <v>23</v>
      </c>
      <c r="L87" s="20">
        <v>8</v>
      </c>
      <c r="M87" s="19">
        <f>SUM(N87:P87)</f>
        <v>19</v>
      </c>
      <c r="N87" s="20">
        <v>13</v>
      </c>
      <c r="O87" s="20">
        <v>4</v>
      </c>
      <c r="P87" s="20">
        <v>2</v>
      </c>
      <c r="Q87" s="21">
        <f>(H87/D87)*100</f>
        <v>75.324675324675326</v>
      </c>
      <c r="R87" s="21">
        <f>((J87+I87)/D87)*100</f>
        <v>35.064935064935064</v>
      </c>
      <c r="S87" s="22"/>
    </row>
    <row r="88" spans="1:19" ht="15" customHeight="1">
      <c r="A88" s="23" t="s">
        <v>24</v>
      </c>
      <c r="B88" s="19">
        <f t="shared" ref="B88:B110" si="33">C88+D88</f>
        <v>63</v>
      </c>
      <c r="C88" s="20"/>
      <c r="D88" s="19">
        <f>E88+F88</f>
        <v>63</v>
      </c>
      <c r="E88" s="19">
        <f>G88+H88+M88</f>
        <v>63</v>
      </c>
      <c r="F88" s="20"/>
      <c r="G88" s="20"/>
      <c r="H88" s="19">
        <f t="shared" ref="H88:H109" si="34">SUM(I88:L88)</f>
        <v>57</v>
      </c>
      <c r="I88" s="20">
        <v>5</v>
      </c>
      <c r="J88" s="20">
        <v>26</v>
      </c>
      <c r="K88" s="20">
        <v>17</v>
      </c>
      <c r="L88" s="20">
        <v>9</v>
      </c>
      <c r="M88" s="19">
        <f t="shared" ref="M88:M109" si="35">SUM(N88:P88)</f>
        <v>6</v>
      </c>
      <c r="N88" s="20">
        <v>4</v>
      </c>
      <c r="O88" s="20">
        <v>1</v>
      </c>
      <c r="P88" s="20">
        <v>1</v>
      </c>
      <c r="Q88" s="21">
        <f t="shared" ref="Q88:Q110" si="36">(H88/D88)*100</f>
        <v>90.476190476190482</v>
      </c>
      <c r="R88" s="21">
        <f t="shared" ref="R88:R110" si="37">((J88+I88)/D88)*100</f>
        <v>49.206349206349202</v>
      </c>
      <c r="S88" s="24"/>
    </row>
    <row r="89" spans="1:19" ht="15" customHeight="1">
      <c r="A89" s="23" t="s">
        <v>25</v>
      </c>
      <c r="B89" s="19">
        <f t="shared" si="33"/>
        <v>25</v>
      </c>
      <c r="C89" s="20"/>
      <c r="D89" s="19">
        <f t="shared" ref="D89:D109" si="38">E89+F89</f>
        <v>25</v>
      </c>
      <c r="E89" s="19">
        <f t="shared" ref="E89:E109" si="39">G89+H89+M89</f>
        <v>25</v>
      </c>
      <c r="F89" s="20"/>
      <c r="G89" s="20"/>
      <c r="H89" s="19">
        <f t="shared" si="34"/>
        <v>22</v>
      </c>
      <c r="I89" s="20">
        <v>4</v>
      </c>
      <c r="J89" s="20">
        <v>8</v>
      </c>
      <c r="K89" s="20">
        <v>9</v>
      </c>
      <c r="L89" s="20">
        <v>1</v>
      </c>
      <c r="M89" s="19">
        <f t="shared" si="35"/>
        <v>3</v>
      </c>
      <c r="N89" s="20">
        <v>1</v>
      </c>
      <c r="O89" s="20">
        <v>1</v>
      </c>
      <c r="P89" s="20">
        <v>1</v>
      </c>
      <c r="Q89" s="21">
        <f t="shared" si="36"/>
        <v>88</v>
      </c>
      <c r="R89" s="21">
        <f t="shared" si="37"/>
        <v>48</v>
      </c>
      <c r="S89" s="22"/>
    </row>
    <row r="90" spans="1:19" ht="15" customHeight="1">
      <c r="A90" s="23" t="s">
        <v>59</v>
      </c>
      <c r="B90" s="19">
        <f t="shared" si="33"/>
        <v>76</v>
      </c>
      <c r="C90" s="20"/>
      <c r="D90" s="19">
        <f t="shared" si="38"/>
        <v>76</v>
      </c>
      <c r="E90" s="19">
        <f t="shared" si="39"/>
        <v>76</v>
      </c>
      <c r="F90" s="20"/>
      <c r="G90" s="20"/>
      <c r="H90" s="19">
        <f t="shared" si="34"/>
        <v>47</v>
      </c>
      <c r="I90" s="20">
        <v>4</v>
      </c>
      <c r="J90" s="20">
        <v>18</v>
      </c>
      <c r="K90" s="20">
        <v>25</v>
      </c>
      <c r="L90" s="20"/>
      <c r="M90" s="19">
        <f t="shared" si="35"/>
        <v>29</v>
      </c>
      <c r="N90" s="20">
        <v>10</v>
      </c>
      <c r="O90" s="20">
        <v>2</v>
      </c>
      <c r="P90" s="20">
        <v>17</v>
      </c>
      <c r="Q90" s="21">
        <f t="shared" si="36"/>
        <v>61.842105263157897</v>
      </c>
      <c r="R90" s="21">
        <f t="shared" si="37"/>
        <v>28.947368421052634</v>
      </c>
      <c r="S90" s="22"/>
    </row>
    <row r="91" spans="1:19" ht="15" customHeight="1">
      <c r="A91" s="23" t="s">
        <v>26</v>
      </c>
      <c r="B91" s="19">
        <f t="shared" si="33"/>
        <v>51</v>
      </c>
      <c r="C91" s="20"/>
      <c r="D91" s="19">
        <f t="shared" si="38"/>
        <v>51</v>
      </c>
      <c r="E91" s="19">
        <f t="shared" si="39"/>
        <v>51</v>
      </c>
      <c r="F91" s="20"/>
      <c r="G91" s="20"/>
      <c r="H91" s="19">
        <f t="shared" si="34"/>
        <v>41</v>
      </c>
      <c r="I91" s="20">
        <v>1</v>
      </c>
      <c r="J91" s="20">
        <v>8</v>
      </c>
      <c r="K91" s="20">
        <v>24</v>
      </c>
      <c r="L91" s="20">
        <v>8</v>
      </c>
      <c r="M91" s="19">
        <f t="shared" si="35"/>
        <v>10</v>
      </c>
      <c r="N91" s="20">
        <v>6</v>
      </c>
      <c r="O91" s="20">
        <v>3</v>
      </c>
      <c r="P91" s="20">
        <v>1</v>
      </c>
      <c r="Q91" s="21">
        <f t="shared" si="36"/>
        <v>80.392156862745097</v>
      </c>
      <c r="R91" s="21">
        <f t="shared" si="37"/>
        <v>17.647058823529413</v>
      </c>
      <c r="S91" s="22"/>
    </row>
    <row r="92" spans="1:19" ht="15" customHeight="1">
      <c r="A92" s="23" t="s">
        <v>27</v>
      </c>
      <c r="B92" s="19">
        <f t="shared" si="33"/>
        <v>92</v>
      </c>
      <c r="C92" s="20">
        <v>1</v>
      </c>
      <c r="D92" s="19">
        <f t="shared" si="38"/>
        <v>91</v>
      </c>
      <c r="E92" s="19">
        <f t="shared" si="39"/>
        <v>91</v>
      </c>
      <c r="F92" s="20"/>
      <c r="G92" s="20"/>
      <c r="H92" s="19">
        <f t="shared" si="34"/>
        <v>54</v>
      </c>
      <c r="I92" s="20">
        <v>6</v>
      </c>
      <c r="J92" s="20">
        <v>15</v>
      </c>
      <c r="K92" s="20">
        <v>31</v>
      </c>
      <c r="L92" s="20">
        <v>2</v>
      </c>
      <c r="M92" s="19">
        <f t="shared" si="35"/>
        <v>37</v>
      </c>
      <c r="N92" s="20">
        <v>9</v>
      </c>
      <c r="O92" s="20">
        <v>12</v>
      </c>
      <c r="P92" s="20">
        <v>16</v>
      </c>
      <c r="Q92" s="21">
        <f t="shared" si="36"/>
        <v>59.340659340659343</v>
      </c>
      <c r="R92" s="21">
        <f t="shared" si="37"/>
        <v>23.076923076923077</v>
      </c>
      <c r="S92" s="22"/>
    </row>
    <row r="93" spans="1:19" ht="15" customHeight="1">
      <c r="A93" s="23" t="s">
        <v>56</v>
      </c>
      <c r="B93" s="19">
        <f t="shared" si="33"/>
        <v>92</v>
      </c>
      <c r="C93" s="20"/>
      <c r="D93" s="19">
        <f t="shared" si="38"/>
        <v>92</v>
      </c>
      <c r="E93" s="19">
        <f t="shared" si="39"/>
        <v>92</v>
      </c>
      <c r="F93" s="20"/>
      <c r="G93" s="20">
        <v>23</v>
      </c>
      <c r="H93" s="19">
        <f t="shared" si="34"/>
        <v>53</v>
      </c>
      <c r="I93" s="20">
        <v>7</v>
      </c>
      <c r="J93" s="20">
        <v>27</v>
      </c>
      <c r="K93" s="20">
        <v>18</v>
      </c>
      <c r="L93" s="20">
        <v>1</v>
      </c>
      <c r="M93" s="19">
        <f t="shared" si="35"/>
        <v>16</v>
      </c>
      <c r="N93" s="20">
        <v>11</v>
      </c>
      <c r="O93" s="20">
        <v>3</v>
      </c>
      <c r="P93" s="20">
        <v>2</v>
      </c>
      <c r="Q93" s="21">
        <f t="shared" si="36"/>
        <v>57.608695652173914</v>
      </c>
      <c r="R93" s="21">
        <f t="shared" si="37"/>
        <v>36.95652173913043</v>
      </c>
      <c r="S93" s="22"/>
    </row>
    <row r="94" spans="1:19" ht="15" customHeight="1">
      <c r="A94" s="23" t="s">
        <v>28</v>
      </c>
      <c r="B94" s="19">
        <f t="shared" si="33"/>
        <v>49</v>
      </c>
      <c r="C94" s="20"/>
      <c r="D94" s="19">
        <f t="shared" si="38"/>
        <v>49</v>
      </c>
      <c r="E94" s="19">
        <f t="shared" si="39"/>
        <v>49</v>
      </c>
      <c r="F94" s="20"/>
      <c r="G94" s="20"/>
      <c r="H94" s="19">
        <f t="shared" si="34"/>
        <v>33</v>
      </c>
      <c r="I94" s="20">
        <v>2</v>
      </c>
      <c r="J94" s="20">
        <v>12</v>
      </c>
      <c r="K94" s="20">
        <v>19</v>
      </c>
      <c r="L94" s="20"/>
      <c r="M94" s="19">
        <f t="shared" si="35"/>
        <v>16</v>
      </c>
      <c r="N94" s="20">
        <v>4</v>
      </c>
      <c r="O94" s="20">
        <v>4</v>
      </c>
      <c r="P94" s="20">
        <v>8</v>
      </c>
      <c r="Q94" s="21">
        <f>(H94/D94)*100</f>
        <v>67.346938775510196</v>
      </c>
      <c r="R94" s="21">
        <f>((J94+I94)/D94)*100</f>
        <v>28.571428571428569</v>
      </c>
      <c r="S94" s="22"/>
    </row>
    <row r="95" spans="1:19" ht="15" customHeight="1">
      <c r="A95" s="23" t="s">
        <v>29</v>
      </c>
      <c r="B95" s="19">
        <f t="shared" si="33"/>
        <v>45</v>
      </c>
      <c r="C95" s="20"/>
      <c r="D95" s="19">
        <f t="shared" si="38"/>
        <v>45</v>
      </c>
      <c r="E95" s="19">
        <f t="shared" si="39"/>
        <v>45</v>
      </c>
      <c r="F95" s="20"/>
      <c r="G95" s="20">
        <v>2</v>
      </c>
      <c r="H95" s="19">
        <f t="shared" si="34"/>
        <v>25</v>
      </c>
      <c r="I95" s="20">
        <v>3</v>
      </c>
      <c r="J95" s="20">
        <v>10</v>
      </c>
      <c r="K95" s="20">
        <v>8</v>
      </c>
      <c r="L95" s="20">
        <v>4</v>
      </c>
      <c r="M95" s="19">
        <f t="shared" si="35"/>
        <v>18</v>
      </c>
      <c r="N95" s="20">
        <v>3</v>
      </c>
      <c r="O95" s="20">
        <v>10</v>
      </c>
      <c r="P95" s="20">
        <v>5</v>
      </c>
      <c r="Q95" s="21">
        <f t="shared" si="36"/>
        <v>55.555555555555557</v>
      </c>
      <c r="R95" s="21">
        <f t="shared" si="37"/>
        <v>28.888888888888886</v>
      </c>
      <c r="S95" s="22"/>
    </row>
    <row r="96" spans="1:19" ht="15" customHeight="1">
      <c r="A96" s="23" t="s">
        <v>30</v>
      </c>
      <c r="B96" s="19">
        <f t="shared" si="33"/>
        <v>70</v>
      </c>
      <c r="C96" s="20">
        <v>1</v>
      </c>
      <c r="D96" s="19">
        <f t="shared" si="38"/>
        <v>69</v>
      </c>
      <c r="E96" s="19">
        <f t="shared" si="39"/>
        <v>69</v>
      </c>
      <c r="F96" s="20"/>
      <c r="G96" s="20"/>
      <c r="H96" s="19">
        <f t="shared" si="34"/>
        <v>44</v>
      </c>
      <c r="I96" s="20">
        <v>3</v>
      </c>
      <c r="J96" s="20">
        <v>14</v>
      </c>
      <c r="K96" s="20">
        <v>27</v>
      </c>
      <c r="L96" s="20"/>
      <c r="M96" s="19">
        <f t="shared" si="35"/>
        <v>25</v>
      </c>
      <c r="N96" s="20">
        <v>6</v>
      </c>
      <c r="O96" s="20">
        <v>10</v>
      </c>
      <c r="P96" s="20">
        <v>9</v>
      </c>
      <c r="Q96" s="21">
        <f t="shared" si="36"/>
        <v>63.768115942028977</v>
      </c>
      <c r="R96" s="21">
        <f t="shared" si="37"/>
        <v>24.637681159420293</v>
      </c>
      <c r="S96" s="22"/>
    </row>
    <row r="97" spans="1:19" ht="15" customHeight="1">
      <c r="A97" s="23" t="s">
        <v>31</v>
      </c>
      <c r="B97" s="19">
        <f t="shared" si="33"/>
        <v>295</v>
      </c>
      <c r="C97" s="20">
        <v>1</v>
      </c>
      <c r="D97" s="19">
        <f t="shared" si="38"/>
        <v>294</v>
      </c>
      <c r="E97" s="19">
        <f t="shared" si="39"/>
        <v>292</v>
      </c>
      <c r="F97" s="20">
        <v>2</v>
      </c>
      <c r="G97" s="20">
        <v>1</v>
      </c>
      <c r="H97" s="19">
        <f t="shared" si="34"/>
        <v>250</v>
      </c>
      <c r="I97" s="20">
        <v>23</v>
      </c>
      <c r="J97" s="20">
        <v>67</v>
      </c>
      <c r="K97" s="20">
        <v>135</v>
      </c>
      <c r="L97" s="20">
        <v>25</v>
      </c>
      <c r="M97" s="19">
        <f t="shared" si="35"/>
        <v>41</v>
      </c>
      <c r="N97" s="20">
        <v>16</v>
      </c>
      <c r="O97" s="20">
        <v>21</v>
      </c>
      <c r="P97" s="20">
        <v>4</v>
      </c>
      <c r="Q97" s="21">
        <f t="shared" si="36"/>
        <v>85.034013605442169</v>
      </c>
      <c r="R97" s="21">
        <f t="shared" si="37"/>
        <v>30.612244897959183</v>
      </c>
      <c r="S97" s="22"/>
    </row>
    <row r="98" spans="1:19" ht="15" customHeight="1">
      <c r="A98" s="23" t="s">
        <v>104</v>
      </c>
      <c r="B98" s="19">
        <f t="shared" si="33"/>
        <v>61</v>
      </c>
      <c r="C98" s="20"/>
      <c r="D98" s="19">
        <f t="shared" ref="D98" si="40">E98+F98</f>
        <v>61</v>
      </c>
      <c r="E98" s="19">
        <f t="shared" ref="E98" si="41">G98+H98+M98</f>
        <v>61</v>
      </c>
      <c r="F98" s="20"/>
      <c r="G98" s="20">
        <v>1</v>
      </c>
      <c r="H98" s="19">
        <f t="shared" si="34"/>
        <v>55</v>
      </c>
      <c r="I98" s="20">
        <v>4</v>
      </c>
      <c r="J98" s="20">
        <v>10</v>
      </c>
      <c r="K98" s="20">
        <v>27</v>
      </c>
      <c r="L98" s="20">
        <v>14</v>
      </c>
      <c r="M98" s="19">
        <f t="shared" si="35"/>
        <v>5</v>
      </c>
      <c r="N98" s="20">
        <v>3</v>
      </c>
      <c r="O98" s="20">
        <v>2</v>
      </c>
      <c r="P98" s="20"/>
      <c r="Q98" s="21">
        <f t="shared" ref="Q98" si="42">(H98/D98)*100</f>
        <v>90.163934426229503</v>
      </c>
      <c r="R98" s="21">
        <f t="shared" ref="R98" si="43">((J98+I98)/D98)*100</f>
        <v>22.950819672131146</v>
      </c>
      <c r="S98" s="22"/>
    </row>
    <row r="99" spans="1:19" ht="15" customHeight="1">
      <c r="A99" s="23" t="s">
        <v>32</v>
      </c>
      <c r="B99" s="19">
        <f t="shared" si="33"/>
        <v>57</v>
      </c>
      <c r="C99" s="20"/>
      <c r="D99" s="19">
        <f t="shared" si="38"/>
        <v>57</v>
      </c>
      <c r="E99" s="19">
        <f t="shared" si="39"/>
        <v>57</v>
      </c>
      <c r="F99" s="20"/>
      <c r="G99" s="20"/>
      <c r="H99" s="19">
        <f t="shared" si="34"/>
        <v>31</v>
      </c>
      <c r="I99" s="20">
        <v>9</v>
      </c>
      <c r="J99" s="20">
        <v>12</v>
      </c>
      <c r="K99" s="20">
        <v>10</v>
      </c>
      <c r="L99" s="20"/>
      <c r="M99" s="19">
        <f t="shared" si="35"/>
        <v>26</v>
      </c>
      <c r="N99" s="20">
        <v>10</v>
      </c>
      <c r="O99" s="20">
        <v>3</v>
      </c>
      <c r="P99" s="20">
        <v>13</v>
      </c>
      <c r="Q99" s="21">
        <f t="shared" si="36"/>
        <v>54.385964912280706</v>
      </c>
      <c r="R99" s="21">
        <f t="shared" si="37"/>
        <v>36.84210526315789</v>
      </c>
      <c r="S99" s="22"/>
    </row>
    <row r="100" spans="1:19" ht="26.25" customHeight="1">
      <c r="A100" s="40" t="s">
        <v>60</v>
      </c>
      <c r="B100" s="19">
        <f t="shared" si="33"/>
        <v>61</v>
      </c>
      <c r="C100" s="20"/>
      <c r="D100" s="19">
        <f t="shared" si="38"/>
        <v>61</v>
      </c>
      <c r="E100" s="19">
        <f t="shared" si="39"/>
        <v>61</v>
      </c>
      <c r="F100" s="20"/>
      <c r="G100" s="20"/>
      <c r="H100" s="19">
        <f t="shared" si="34"/>
        <v>38</v>
      </c>
      <c r="I100" s="20">
        <v>3</v>
      </c>
      <c r="J100" s="20">
        <v>21</v>
      </c>
      <c r="K100" s="20">
        <v>13</v>
      </c>
      <c r="L100" s="20">
        <v>1</v>
      </c>
      <c r="M100" s="19">
        <f t="shared" si="35"/>
        <v>23</v>
      </c>
      <c r="N100" s="20">
        <v>7</v>
      </c>
      <c r="O100" s="20"/>
      <c r="P100" s="20">
        <v>16</v>
      </c>
      <c r="Q100" s="21">
        <f t="shared" si="36"/>
        <v>62.295081967213115</v>
      </c>
      <c r="R100" s="21">
        <f t="shared" si="37"/>
        <v>39.344262295081968</v>
      </c>
      <c r="S100" s="22"/>
    </row>
    <row r="101" spans="1:19" ht="15" customHeight="1">
      <c r="A101" s="23" t="s">
        <v>33</v>
      </c>
      <c r="B101" s="19">
        <f t="shared" si="33"/>
        <v>125</v>
      </c>
      <c r="C101" s="20"/>
      <c r="D101" s="19">
        <f t="shared" si="38"/>
        <v>125</v>
      </c>
      <c r="E101" s="19">
        <f t="shared" si="39"/>
        <v>125</v>
      </c>
      <c r="F101" s="20"/>
      <c r="G101" s="20"/>
      <c r="H101" s="19">
        <f t="shared" si="34"/>
        <v>76</v>
      </c>
      <c r="I101" s="20">
        <v>2</v>
      </c>
      <c r="J101" s="20">
        <v>11</v>
      </c>
      <c r="K101" s="20">
        <v>63</v>
      </c>
      <c r="L101" s="20"/>
      <c r="M101" s="19">
        <f t="shared" si="35"/>
        <v>49</v>
      </c>
      <c r="N101" s="20">
        <v>20</v>
      </c>
      <c r="O101" s="20">
        <v>11</v>
      </c>
      <c r="P101" s="20">
        <v>18</v>
      </c>
      <c r="Q101" s="21">
        <f t="shared" si="36"/>
        <v>60.8</v>
      </c>
      <c r="R101" s="21">
        <f t="shared" si="37"/>
        <v>10.4</v>
      </c>
      <c r="S101" s="22"/>
    </row>
    <row r="102" spans="1:19" ht="15" customHeight="1">
      <c r="A102" s="23" t="s">
        <v>34</v>
      </c>
      <c r="B102" s="19">
        <f t="shared" si="33"/>
        <v>106</v>
      </c>
      <c r="C102" s="20"/>
      <c r="D102" s="19">
        <f t="shared" si="38"/>
        <v>106</v>
      </c>
      <c r="E102" s="19">
        <f t="shared" si="39"/>
        <v>103</v>
      </c>
      <c r="F102" s="20">
        <v>3</v>
      </c>
      <c r="G102" s="20"/>
      <c r="H102" s="19">
        <f t="shared" si="34"/>
        <v>71</v>
      </c>
      <c r="I102" s="20">
        <v>6</v>
      </c>
      <c r="J102" s="20">
        <v>32</v>
      </c>
      <c r="K102" s="20">
        <v>30</v>
      </c>
      <c r="L102" s="20">
        <v>3</v>
      </c>
      <c r="M102" s="19">
        <f t="shared" si="35"/>
        <v>32</v>
      </c>
      <c r="N102" s="20">
        <v>12</v>
      </c>
      <c r="O102" s="20">
        <v>9</v>
      </c>
      <c r="P102" s="20">
        <v>11</v>
      </c>
      <c r="Q102" s="21">
        <f t="shared" si="36"/>
        <v>66.981132075471692</v>
      </c>
      <c r="R102" s="21">
        <f t="shared" si="37"/>
        <v>35.849056603773583</v>
      </c>
      <c r="S102" s="22"/>
    </row>
    <row r="103" spans="1:19" ht="27.75" customHeight="1">
      <c r="A103" s="40" t="s">
        <v>35</v>
      </c>
      <c r="B103" s="19">
        <f t="shared" si="33"/>
        <v>39</v>
      </c>
      <c r="C103" s="20"/>
      <c r="D103" s="19">
        <f t="shared" si="38"/>
        <v>39</v>
      </c>
      <c r="E103" s="19">
        <f t="shared" si="39"/>
        <v>39</v>
      </c>
      <c r="F103" s="20"/>
      <c r="G103" s="20"/>
      <c r="H103" s="19">
        <f t="shared" si="34"/>
        <v>13</v>
      </c>
      <c r="I103" s="20">
        <v>1</v>
      </c>
      <c r="J103" s="20">
        <v>5</v>
      </c>
      <c r="K103" s="20">
        <v>7</v>
      </c>
      <c r="L103" s="20"/>
      <c r="M103" s="19">
        <f t="shared" si="35"/>
        <v>26</v>
      </c>
      <c r="N103" s="20">
        <v>3</v>
      </c>
      <c r="O103" s="20">
        <v>3</v>
      </c>
      <c r="P103" s="20">
        <v>20</v>
      </c>
      <c r="Q103" s="21">
        <f t="shared" si="36"/>
        <v>33.333333333333329</v>
      </c>
      <c r="R103" s="21">
        <f t="shared" si="37"/>
        <v>15.384615384615385</v>
      </c>
      <c r="S103" s="22"/>
    </row>
    <row r="104" spans="1:19" ht="15" customHeight="1">
      <c r="A104" s="23" t="s">
        <v>36</v>
      </c>
      <c r="B104" s="19">
        <f t="shared" si="33"/>
        <v>118</v>
      </c>
      <c r="C104" s="20"/>
      <c r="D104" s="19">
        <f t="shared" si="38"/>
        <v>118</v>
      </c>
      <c r="E104" s="19">
        <f t="shared" si="39"/>
        <v>88</v>
      </c>
      <c r="F104" s="20">
        <v>30</v>
      </c>
      <c r="G104" s="20"/>
      <c r="H104" s="19">
        <f t="shared" si="34"/>
        <v>76</v>
      </c>
      <c r="I104" s="20">
        <v>7</v>
      </c>
      <c r="J104" s="20">
        <v>26</v>
      </c>
      <c r="K104" s="20">
        <v>37</v>
      </c>
      <c r="L104" s="20">
        <v>6</v>
      </c>
      <c r="M104" s="19">
        <f t="shared" si="35"/>
        <v>12</v>
      </c>
      <c r="N104" s="20">
        <v>5</v>
      </c>
      <c r="O104" s="20">
        <v>7</v>
      </c>
      <c r="P104" s="20"/>
      <c r="Q104" s="21">
        <f t="shared" si="36"/>
        <v>64.406779661016941</v>
      </c>
      <c r="R104" s="21">
        <f t="shared" si="37"/>
        <v>27.966101694915253</v>
      </c>
      <c r="S104" s="22"/>
    </row>
    <row r="105" spans="1:19" ht="15" customHeight="1">
      <c r="A105" s="23" t="s">
        <v>37</v>
      </c>
      <c r="B105" s="19">
        <f t="shared" si="33"/>
        <v>103</v>
      </c>
      <c r="C105" s="20"/>
      <c r="D105" s="19">
        <f t="shared" si="38"/>
        <v>103</v>
      </c>
      <c r="E105" s="19">
        <f t="shared" si="39"/>
        <v>103</v>
      </c>
      <c r="F105" s="20"/>
      <c r="G105" s="20"/>
      <c r="H105" s="19">
        <f t="shared" si="34"/>
        <v>67</v>
      </c>
      <c r="I105" s="20">
        <v>4</v>
      </c>
      <c r="J105" s="20">
        <v>24</v>
      </c>
      <c r="K105" s="20">
        <v>38</v>
      </c>
      <c r="L105" s="20">
        <v>1</v>
      </c>
      <c r="M105" s="19">
        <f t="shared" si="35"/>
        <v>36</v>
      </c>
      <c r="N105" s="20">
        <v>9</v>
      </c>
      <c r="O105" s="20">
        <v>18</v>
      </c>
      <c r="P105" s="20">
        <v>9</v>
      </c>
      <c r="Q105" s="21">
        <f t="shared" si="36"/>
        <v>65.048543689320397</v>
      </c>
      <c r="R105" s="21">
        <f t="shared" si="37"/>
        <v>27.184466019417474</v>
      </c>
      <c r="S105" s="22"/>
    </row>
    <row r="106" spans="1:19" ht="15" customHeight="1">
      <c r="A106" s="23" t="s">
        <v>38</v>
      </c>
      <c r="B106" s="19">
        <f t="shared" si="33"/>
        <v>49</v>
      </c>
      <c r="C106" s="20">
        <v>2</v>
      </c>
      <c r="D106" s="19">
        <f t="shared" si="38"/>
        <v>47</v>
      </c>
      <c r="E106" s="19">
        <f t="shared" si="39"/>
        <v>43</v>
      </c>
      <c r="F106" s="20">
        <v>4</v>
      </c>
      <c r="G106" s="20">
        <v>1</v>
      </c>
      <c r="H106" s="19">
        <f t="shared" si="34"/>
        <v>37</v>
      </c>
      <c r="I106" s="20">
        <v>2</v>
      </c>
      <c r="J106" s="20">
        <v>14</v>
      </c>
      <c r="K106" s="20">
        <v>20</v>
      </c>
      <c r="L106" s="20">
        <v>1</v>
      </c>
      <c r="M106" s="19">
        <f t="shared" si="35"/>
        <v>5</v>
      </c>
      <c r="N106" s="20">
        <v>5</v>
      </c>
      <c r="O106" s="20"/>
      <c r="P106" s="20"/>
      <c r="Q106" s="21">
        <f t="shared" si="36"/>
        <v>78.723404255319153</v>
      </c>
      <c r="R106" s="21">
        <f t="shared" si="37"/>
        <v>34.042553191489361</v>
      </c>
      <c r="S106" s="22"/>
    </row>
    <row r="107" spans="1:19" ht="15" customHeight="1">
      <c r="A107" s="23" t="s">
        <v>87</v>
      </c>
      <c r="B107" s="19">
        <f t="shared" si="33"/>
        <v>74</v>
      </c>
      <c r="C107" s="20"/>
      <c r="D107" s="19">
        <f t="shared" si="38"/>
        <v>74</v>
      </c>
      <c r="E107" s="19">
        <f t="shared" si="39"/>
        <v>74</v>
      </c>
      <c r="F107" s="20"/>
      <c r="G107" s="20">
        <v>1</v>
      </c>
      <c r="H107" s="19">
        <f t="shared" si="34"/>
        <v>39</v>
      </c>
      <c r="I107" s="20">
        <v>11</v>
      </c>
      <c r="J107" s="20">
        <v>12</v>
      </c>
      <c r="K107" s="20">
        <v>16</v>
      </c>
      <c r="L107" s="20"/>
      <c r="M107" s="19">
        <f t="shared" si="35"/>
        <v>34</v>
      </c>
      <c r="N107" s="20">
        <v>22</v>
      </c>
      <c r="O107" s="20">
        <v>6</v>
      </c>
      <c r="P107" s="20">
        <v>6</v>
      </c>
      <c r="Q107" s="21">
        <f>(H107/D107)*100</f>
        <v>52.702702702702695</v>
      </c>
      <c r="R107" s="21">
        <f>((J107+I107)/D107)*100</f>
        <v>31.081081081081081</v>
      </c>
      <c r="S107" s="22"/>
    </row>
    <row r="108" spans="1:19" ht="15" customHeight="1">
      <c r="A108" s="23" t="s">
        <v>57</v>
      </c>
      <c r="B108" s="19">
        <f t="shared" si="33"/>
        <v>187</v>
      </c>
      <c r="C108" s="20">
        <v>2</v>
      </c>
      <c r="D108" s="19">
        <f t="shared" si="38"/>
        <v>185</v>
      </c>
      <c r="E108" s="19">
        <f t="shared" si="39"/>
        <v>185</v>
      </c>
      <c r="F108" s="20"/>
      <c r="G108" s="20"/>
      <c r="H108" s="19">
        <f t="shared" si="34"/>
        <v>162</v>
      </c>
      <c r="I108" s="20">
        <v>5</v>
      </c>
      <c r="J108" s="20">
        <v>44</v>
      </c>
      <c r="K108" s="20">
        <v>92</v>
      </c>
      <c r="L108" s="20">
        <v>21</v>
      </c>
      <c r="M108" s="19">
        <f t="shared" si="35"/>
        <v>23</v>
      </c>
      <c r="N108" s="20">
        <v>7</v>
      </c>
      <c r="O108" s="20">
        <v>9</v>
      </c>
      <c r="P108" s="20">
        <v>7</v>
      </c>
      <c r="Q108" s="21">
        <f t="shared" si="36"/>
        <v>87.567567567567579</v>
      </c>
      <c r="R108" s="21">
        <f t="shared" si="37"/>
        <v>26.486486486486488</v>
      </c>
      <c r="S108" s="22"/>
    </row>
    <row r="109" spans="1:19" ht="15" customHeight="1">
      <c r="A109" s="23" t="s">
        <v>85</v>
      </c>
      <c r="B109" s="19">
        <f t="shared" si="33"/>
        <v>13</v>
      </c>
      <c r="C109" s="20"/>
      <c r="D109" s="19">
        <f t="shared" si="38"/>
        <v>13</v>
      </c>
      <c r="E109" s="19">
        <f t="shared" si="39"/>
        <v>13</v>
      </c>
      <c r="F109" s="20"/>
      <c r="G109" s="20"/>
      <c r="H109" s="19">
        <f t="shared" si="34"/>
        <v>11</v>
      </c>
      <c r="I109" s="20">
        <v>5</v>
      </c>
      <c r="J109" s="20"/>
      <c r="K109" s="20">
        <v>6</v>
      </c>
      <c r="L109" s="20"/>
      <c r="M109" s="19">
        <f t="shared" si="35"/>
        <v>2</v>
      </c>
      <c r="N109" s="20">
        <v>2</v>
      </c>
      <c r="O109" s="20"/>
      <c r="P109" s="20"/>
      <c r="Q109" s="21">
        <f t="shared" si="36"/>
        <v>84.615384615384613</v>
      </c>
      <c r="R109" s="21">
        <f t="shared" si="37"/>
        <v>38.461538461538467</v>
      </c>
      <c r="S109" s="22"/>
    </row>
    <row r="110" spans="1:19" ht="15" customHeight="1">
      <c r="A110" s="25" t="s">
        <v>39</v>
      </c>
      <c r="B110" s="26">
        <f t="shared" si="33"/>
        <v>1931</v>
      </c>
      <c r="C110" s="27">
        <f>SUM(C87:C109)</f>
        <v>10</v>
      </c>
      <c r="D110" s="27">
        <f>E110+F110</f>
        <v>1921</v>
      </c>
      <c r="E110" s="27">
        <f>G110+H110+M110</f>
        <v>1882</v>
      </c>
      <c r="F110" s="27">
        <f>SUM(F87:F109)</f>
        <v>39</v>
      </c>
      <c r="G110" s="27">
        <f>SUM(G87:G109)</f>
        <v>29</v>
      </c>
      <c r="H110" s="27">
        <f>I110+J110+K110+L110</f>
        <v>1360</v>
      </c>
      <c r="I110" s="27">
        <f>SUM(I87:I109)</f>
        <v>123</v>
      </c>
      <c r="J110" s="27">
        <f>SUM(J87:J109)</f>
        <v>437</v>
      </c>
      <c r="K110" s="27">
        <f>SUM(K87:K109)</f>
        <v>695</v>
      </c>
      <c r="L110" s="27">
        <f>SUM(L87:L109)</f>
        <v>105</v>
      </c>
      <c r="M110" s="27">
        <f>N110+O110+P110</f>
        <v>493</v>
      </c>
      <c r="N110" s="27">
        <f>SUM(N87:N109)</f>
        <v>188</v>
      </c>
      <c r="O110" s="27">
        <f>SUM(O87:O109)</f>
        <v>139</v>
      </c>
      <c r="P110" s="27">
        <f>SUM(P87:P109)</f>
        <v>166</v>
      </c>
      <c r="Q110" s="28">
        <f t="shared" si="36"/>
        <v>70.796460176991147</v>
      </c>
      <c r="R110" s="28">
        <f t="shared" si="37"/>
        <v>29.151483602290472</v>
      </c>
      <c r="S110" s="39"/>
    </row>
    <row r="111" spans="1:19" ht="15" customHeight="1">
      <c r="A111" s="29" t="s">
        <v>40</v>
      </c>
      <c r="B111" s="30"/>
      <c r="C111" s="30"/>
      <c r="D111" s="87">
        <f>(D110/B110)*100</f>
        <v>99.482133609528745</v>
      </c>
      <c r="E111" s="87">
        <f>(E110/D110)*100</f>
        <v>97.969807391983338</v>
      </c>
      <c r="F111" s="87">
        <f>(F110/D110)*100</f>
        <v>2.0301926080166579</v>
      </c>
      <c r="G111" s="87">
        <f>(G110/D110)*100</f>
        <v>1.5096304008328996</v>
      </c>
      <c r="H111" s="87">
        <f>(H110/D110)*100</f>
        <v>70.796460176991147</v>
      </c>
      <c r="I111" s="87">
        <f>(I110/D110)*100</f>
        <v>6.4029151483602291</v>
      </c>
      <c r="J111" s="87">
        <f>(J110/D110)*100</f>
        <v>22.748568453930247</v>
      </c>
      <c r="K111" s="87">
        <f>(K110/D110)*100</f>
        <v>36.179073399271211</v>
      </c>
      <c r="L111" s="87">
        <f>(L110/D110)*100</f>
        <v>5.4659031754294638</v>
      </c>
      <c r="M111" s="87">
        <f>(M110/D110)*100</f>
        <v>25.663716814159294</v>
      </c>
      <c r="N111" s="87">
        <f>(N110/D110)*100</f>
        <v>9.7865694950546587</v>
      </c>
      <c r="O111" s="87">
        <f>(O110/D110)*100</f>
        <v>7.2358146798542426</v>
      </c>
      <c r="P111" s="87">
        <f>(P110/D110)*100</f>
        <v>8.6413326392503897</v>
      </c>
      <c r="Q111" s="41"/>
      <c r="R111" s="41"/>
      <c r="S111" s="22"/>
    </row>
    <row r="112" spans="1:19">
      <c r="A112" s="14"/>
      <c r="B112" s="14" t="s">
        <v>96</v>
      </c>
      <c r="C112" s="14"/>
      <c r="D112" s="14"/>
      <c r="E112" s="14"/>
      <c r="F112" s="14"/>
      <c r="G112" s="14"/>
      <c r="H112" s="14"/>
      <c r="I112" s="14"/>
      <c r="J112" s="14" t="s">
        <v>97</v>
      </c>
      <c r="K112" s="14"/>
      <c r="L112" s="14"/>
      <c r="M112" s="14"/>
      <c r="N112" s="14"/>
      <c r="O112" s="14"/>
      <c r="P112" s="14"/>
      <c r="Q112" s="14"/>
      <c r="R112" s="14"/>
      <c r="S112" s="14"/>
    </row>
    <row r="113" spans="1:19">
      <c r="A113" s="14"/>
      <c r="B113" s="14"/>
      <c r="C113" s="14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14"/>
    </row>
    <row r="114" spans="1:19">
      <c r="A114" s="14"/>
      <c r="B114" s="14"/>
      <c r="C114" s="14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</row>
    <row r="115" spans="1:19">
      <c r="A115" s="34"/>
      <c r="B115" s="95" t="s">
        <v>106</v>
      </c>
      <c r="C115" s="95"/>
      <c r="D115" s="95"/>
      <c r="E115" s="95"/>
      <c r="F115" s="95"/>
      <c r="G115" s="95"/>
      <c r="H115" s="95"/>
      <c r="I115" s="95"/>
      <c r="J115" s="95"/>
      <c r="K115" s="95"/>
      <c r="L115" s="95"/>
      <c r="M115" s="95"/>
      <c r="N115" s="95"/>
      <c r="O115" s="95"/>
      <c r="P115" s="95"/>
      <c r="Q115" s="95"/>
      <c r="R115" s="95"/>
      <c r="S115" s="95"/>
    </row>
    <row r="116" spans="1:19">
      <c r="A116" s="34"/>
      <c r="B116" s="95" t="s">
        <v>51</v>
      </c>
      <c r="C116" s="95"/>
      <c r="D116" s="95"/>
      <c r="E116" s="95"/>
      <c r="F116" s="95"/>
      <c r="G116" s="95"/>
      <c r="H116" s="95"/>
      <c r="I116" s="95"/>
      <c r="J116" s="95"/>
      <c r="K116" s="95"/>
      <c r="L116" s="95"/>
      <c r="M116" s="95"/>
      <c r="N116" s="95"/>
      <c r="O116" s="95"/>
      <c r="P116" s="95"/>
      <c r="Q116" s="95"/>
      <c r="R116" s="95"/>
      <c r="S116" s="95"/>
    </row>
    <row r="117" spans="1:19" ht="15" customHeight="1">
      <c r="A117" s="96" t="s">
        <v>91</v>
      </c>
      <c r="B117" s="96"/>
      <c r="C117" s="96"/>
      <c r="D117" s="96"/>
      <c r="E117" s="96"/>
      <c r="F117" s="96"/>
      <c r="G117" s="96"/>
      <c r="H117" s="96"/>
      <c r="I117" s="96"/>
      <c r="J117" s="96"/>
      <c r="K117" s="96"/>
      <c r="L117" s="96"/>
      <c r="M117" s="96"/>
      <c r="N117" s="96"/>
      <c r="O117" s="96"/>
      <c r="P117" s="96"/>
      <c r="Q117" s="96"/>
      <c r="R117" s="96"/>
      <c r="S117" s="96"/>
    </row>
    <row r="118" spans="1:19">
      <c r="A118" s="14"/>
      <c r="B118" s="14"/>
      <c r="C118" s="35"/>
      <c r="D118" s="35"/>
      <c r="E118" s="35"/>
      <c r="F118" s="35"/>
      <c r="G118" s="90" t="s">
        <v>44</v>
      </c>
      <c r="H118" s="89"/>
      <c r="I118" s="89"/>
      <c r="J118" s="89"/>
      <c r="K118" s="89"/>
      <c r="L118" s="89"/>
      <c r="M118" s="14"/>
      <c r="N118" s="14"/>
      <c r="O118" s="14"/>
      <c r="P118" s="14"/>
      <c r="Q118" s="14"/>
      <c r="R118" s="14"/>
      <c r="S118" s="14"/>
    </row>
    <row r="119" spans="1:19">
      <c r="A119" s="14"/>
      <c r="B119" s="14"/>
      <c r="C119" s="89" t="s">
        <v>46</v>
      </c>
      <c r="D119" s="89"/>
      <c r="E119" s="35"/>
      <c r="F119" s="36"/>
      <c r="G119" s="36"/>
      <c r="H119" s="36"/>
      <c r="I119" s="36"/>
      <c r="J119" s="36"/>
      <c r="K119" s="36"/>
      <c r="L119" s="36"/>
      <c r="M119" s="36"/>
      <c r="N119" s="36"/>
      <c r="O119" s="103" t="s">
        <v>93</v>
      </c>
      <c r="P119" s="90"/>
      <c r="Q119" s="90"/>
      <c r="R119" s="90"/>
      <c r="S119" s="90"/>
    </row>
    <row r="120" spans="1:19">
      <c r="A120" s="14"/>
      <c r="B120" s="89"/>
      <c r="C120" s="89"/>
      <c r="D120" s="89"/>
      <c r="E120" s="89"/>
      <c r="F120" s="89"/>
      <c r="G120" s="89"/>
      <c r="H120" s="89"/>
      <c r="I120" s="89"/>
      <c r="J120" s="89"/>
      <c r="K120" s="89"/>
      <c r="L120" s="89"/>
      <c r="M120" s="89"/>
      <c r="N120" s="89"/>
      <c r="O120" s="89"/>
      <c r="P120" s="89"/>
      <c r="Q120" s="89"/>
      <c r="R120" s="89"/>
      <c r="S120" s="89"/>
    </row>
    <row r="121" spans="1:19">
      <c r="A121" s="91" t="s">
        <v>2</v>
      </c>
      <c r="B121" s="91" t="s">
        <v>3</v>
      </c>
      <c r="C121" s="91" t="s">
        <v>4</v>
      </c>
      <c r="D121" s="91" t="s">
        <v>5</v>
      </c>
      <c r="E121" s="91" t="s">
        <v>6</v>
      </c>
      <c r="F121" s="97" t="s">
        <v>7</v>
      </c>
      <c r="G121" s="101" t="s">
        <v>8</v>
      </c>
      <c r="H121" s="91" t="s">
        <v>9</v>
      </c>
      <c r="I121" s="91"/>
      <c r="J121" s="91"/>
      <c r="K121" s="91"/>
      <c r="L121" s="91"/>
      <c r="M121" s="98" t="s">
        <v>10</v>
      </c>
      <c r="N121" s="99"/>
      <c r="O121" s="99"/>
      <c r="P121" s="100"/>
      <c r="Q121" s="91" t="s">
        <v>11</v>
      </c>
      <c r="R121" s="91" t="s">
        <v>12</v>
      </c>
      <c r="S121" s="94" t="s">
        <v>13</v>
      </c>
    </row>
    <row r="122" spans="1:19" ht="71.25" customHeight="1">
      <c r="A122" s="91"/>
      <c r="B122" s="93"/>
      <c r="C122" s="91"/>
      <c r="D122" s="91"/>
      <c r="E122" s="91"/>
      <c r="F122" s="97"/>
      <c r="G122" s="102"/>
      <c r="H122" s="15" t="s">
        <v>14</v>
      </c>
      <c r="I122" s="15" t="s">
        <v>15</v>
      </c>
      <c r="J122" s="15" t="s">
        <v>16</v>
      </c>
      <c r="K122" s="15" t="s">
        <v>17</v>
      </c>
      <c r="L122" s="15" t="s">
        <v>18</v>
      </c>
      <c r="M122" s="15" t="s">
        <v>19</v>
      </c>
      <c r="N122" s="15" t="s">
        <v>20</v>
      </c>
      <c r="O122" s="15" t="s">
        <v>21</v>
      </c>
      <c r="P122" s="15" t="s">
        <v>22</v>
      </c>
      <c r="Q122" s="92"/>
      <c r="R122" s="93"/>
      <c r="S122" s="94"/>
    </row>
    <row r="123" spans="1:19">
      <c r="A123" s="15">
        <v>1</v>
      </c>
      <c r="B123" s="16">
        <v>2</v>
      </c>
      <c r="C123" s="15">
        <v>3</v>
      </c>
      <c r="D123" s="15">
        <v>4</v>
      </c>
      <c r="E123" s="15">
        <v>5</v>
      </c>
      <c r="F123" s="15">
        <v>6</v>
      </c>
      <c r="G123" s="15">
        <v>7</v>
      </c>
      <c r="H123" s="15">
        <v>8</v>
      </c>
      <c r="I123" s="15">
        <v>9</v>
      </c>
      <c r="J123" s="15">
        <v>10</v>
      </c>
      <c r="K123" s="15">
        <v>11</v>
      </c>
      <c r="L123" s="15">
        <v>12</v>
      </c>
      <c r="M123" s="15">
        <v>13</v>
      </c>
      <c r="N123" s="15">
        <v>14</v>
      </c>
      <c r="O123" s="15">
        <v>15</v>
      </c>
      <c r="P123" s="15">
        <v>16</v>
      </c>
      <c r="Q123" s="15">
        <v>17</v>
      </c>
      <c r="R123" s="16">
        <v>18</v>
      </c>
      <c r="S123" s="17">
        <v>19</v>
      </c>
    </row>
    <row r="124" spans="1:19" ht="15" customHeight="1">
      <c r="A124" s="18" t="s">
        <v>23</v>
      </c>
      <c r="B124" s="19">
        <f>C124+D124</f>
        <v>67</v>
      </c>
      <c r="C124" s="37"/>
      <c r="D124" s="19">
        <f>E124+F124</f>
        <v>67</v>
      </c>
      <c r="E124" s="19">
        <f>G124+H124+M124</f>
        <v>67</v>
      </c>
      <c r="F124" s="38"/>
      <c r="G124" s="38"/>
      <c r="H124" s="19">
        <f>SUM(I124:L124)</f>
        <v>50</v>
      </c>
      <c r="I124" s="38">
        <v>4</v>
      </c>
      <c r="J124" s="38">
        <v>24</v>
      </c>
      <c r="K124" s="38">
        <v>22</v>
      </c>
      <c r="L124" s="38"/>
      <c r="M124" s="19">
        <f>N124+O124+P124</f>
        <v>17</v>
      </c>
      <c r="N124" s="38">
        <v>7</v>
      </c>
      <c r="O124" s="38">
        <v>7</v>
      </c>
      <c r="P124" s="38">
        <v>3</v>
      </c>
      <c r="Q124" s="21">
        <f t="shared" ref="Q124:Q147" si="44">(H124/D124)*100</f>
        <v>74.626865671641795</v>
      </c>
      <c r="R124" s="21">
        <f t="shared" ref="R124:R147" si="45">((J124+I124)/D124)*100</f>
        <v>41.791044776119399</v>
      </c>
      <c r="S124" s="22"/>
    </row>
    <row r="125" spans="1:19" ht="15" customHeight="1">
      <c r="A125" s="23" t="s">
        <v>24</v>
      </c>
      <c r="B125" s="19">
        <f t="shared" ref="B125:B147" si="46">C125+D125</f>
        <v>59</v>
      </c>
      <c r="C125" s="20"/>
      <c r="D125" s="19">
        <f t="shared" ref="D125:D146" si="47">E125+F125</f>
        <v>59</v>
      </c>
      <c r="E125" s="19">
        <f t="shared" ref="E125:E146" si="48">G125+H125+M125</f>
        <v>59</v>
      </c>
      <c r="F125" s="20"/>
      <c r="G125" s="20"/>
      <c r="H125" s="19">
        <f>SUM(I125:L125)</f>
        <v>52</v>
      </c>
      <c r="I125" s="20">
        <v>10</v>
      </c>
      <c r="J125" s="20">
        <v>22</v>
      </c>
      <c r="K125" s="20">
        <v>14</v>
      </c>
      <c r="L125" s="20">
        <v>6</v>
      </c>
      <c r="M125" s="19">
        <f t="shared" ref="M125:M147" si="49">N125+O125+P125</f>
        <v>7</v>
      </c>
      <c r="N125" s="20">
        <v>5</v>
      </c>
      <c r="O125" s="20"/>
      <c r="P125" s="20">
        <v>2</v>
      </c>
      <c r="Q125" s="21">
        <f t="shared" si="44"/>
        <v>88.135593220338976</v>
      </c>
      <c r="R125" s="21">
        <f t="shared" si="45"/>
        <v>54.237288135593218</v>
      </c>
      <c r="S125" s="22"/>
    </row>
    <row r="126" spans="1:19" ht="15" customHeight="1">
      <c r="A126" s="23" t="s">
        <v>25</v>
      </c>
      <c r="B126" s="19">
        <f t="shared" si="46"/>
        <v>38</v>
      </c>
      <c r="C126" s="20"/>
      <c r="D126" s="19">
        <f t="shared" si="47"/>
        <v>38</v>
      </c>
      <c r="E126" s="19">
        <f t="shared" si="48"/>
        <v>38</v>
      </c>
      <c r="F126" s="20"/>
      <c r="G126" s="20"/>
      <c r="H126" s="19">
        <f t="shared" ref="H126:H146" si="50">SUM(I126:L126)</f>
        <v>30</v>
      </c>
      <c r="I126" s="20">
        <v>2</v>
      </c>
      <c r="J126" s="20">
        <v>14</v>
      </c>
      <c r="K126" s="20">
        <v>14</v>
      </c>
      <c r="L126" s="20"/>
      <c r="M126" s="19">
        <f t="shared" si="49"/>
        <v>8</v>
      </c>
      <c r="N126" s="20">
        <v>7</v>
      </c>
      <c r="O126" s="20">
        <v>1</v>
      </c>
      <c r="P126" s="20"/>
      <c r="Q126" s="21">
        <f t="shared" si="44"/>
        <v>78.94736842105263</v>
      </c>
      <c r="R126" s="21">
        <f t="shared" si="45"/>
        <v>42.105263157894733</v>
      </c>
      <c r="S126" s="22"/>
    </row>
    <row r="127" spans="1:19" ht="15" customHeight="1">
      <c r="A127" s="23" t="s">
        <v>59</v>
      </c>
      <c r="B127" s="19">
        <f t="shared" si="46"/>
        <v>87</v>
      </c>
      <c r="C127" s="20"/>
      <c r="D127" s="19">
        <f t="shared" si="47"/>
        <v>87</v>
      </c>
      <c r="E127" s="19">
        <f t="shared" si="48"/>
        <v>87</v>
      </c>
      <c r="F127" s="20"/>
      <c r="G127" s="20"/>
      <c r="H127" s="19">
        <f t="shared" si="50"/>
        <v>39</v>
      </c>
      <c r="I127" s="20">
        <v>6</v>
      </c>
      <c r="J127" s="20">
        <v>16</v>
      </c>
      <c r="K127" s="20">
        <v>17</v>
      </c>
      <c r="L127" s="20"/>
      <c r="M127" s="19">
        <f t="shared" si="49"/>
        <v>48</v>
      </c>
      <c r="N127" s="20">
        <v>12</v>
      </c>
      <c r="O127" s="20">
        <v>8</v>
      </c>
      <c r="P127" s="20">
        <v>28</v>
      </c>
      <c r="Q127" s="21">
        <f t="shared" si="44"/>
        <v>44.827586206896555</v>
      </c>
      <c r="R127" s="21">
        <f t="shared" si="45"/>
        <v>25.287356321839084</v>
      </c>
      <c r="S127" s="22"/>
    </row>
    <row r="128" spans="1:19" ht="15" customHeight="1">
      <c r="A128" s="23" t="s">
        <v>26</v>
      </c>
      <c r="B128" s="19">
        <f t="shared" si="46"/>
        <v>60</v>
      </c>
      <c r="C128" s="20"/>
      <c r="D128" s="19">
        <f t="shared" si="47"/>
        <v>60</v>
      </c>
      <c r="E128" s="19">
        <f t="shared" si="48"/>
        <v>60</v>
      </c>
      <c r="F128" s="20"/>
      <c r="G128" s="20"/>
      <c r="H128" s="19">
        <f t="shared" si="50"/>
        <v>47</v>
      </c>
      <c r="I128" s="20">
        <v>9</v>
      </c>
      <c r="J128" s="20">
        <v>7</v>
      </c>
      <c r="K128" s="20">
        <v>31</v>
      </c>
      <c r="L128" s="20"/>
      <c r="M128" s="19">
        <f t="shared" si="49"/>
        <v>13</v>
      </c>
      <c r="N128" s="20">
        <v>11</v>
      </c>
      <c r="O128" s="20">
        <v>2</v>
      </c>
      <c r="P128" s="20"/>
      <c r="Q128" s="21">
        <f t="shared" si="44"/>
        <v>78.333333333333329</v>
      </c>
      <c r="R128" s="21">
        <f t="shared" si="45"/>
        <v>26.666666666666668</v>
      </c>
      <c r="S128" s="22"/>
    </row>
    <row r="129" spans="1:19" ht="15" customHeight="1">
      <c r="A129" s="23" t="s">
        <v>27</v>
      </c>
      <c r="B129" s="19">
        <f t="shared" si="46"/>
        <v>89</v>
      </c>
      <c r="C129" s="20"/>
      <c r="D129" s="19">
        <f t="shared" si="47"/>
        <v>89</v>
      </c>
      <c r="E129" s="19">
        <f t="shared" si="48"/>
        <v>89</v>
      </c>
      <c r="F129" s="20"/>
      <c r="G129" s="20">
        <v>4</v>
      </c>
      <c r="H129" s="19">
        <f t="shared" si="50"/>
        <v>50</v>
      </c>
      <c r="I129" s="20">
        <v>5</v>
      </c>
      <c r="J129" s="20">
        <v>19</v>
      </c>
      <c r="K129" s="20">
        <v>26</v>
      </c>
      <c r="L129" s="20"/>
      <c r="M129" s="19">
        <f t="shared" si="49"/>
        <v>35</v>
      </c>
      <c r="N129" s="20">
        <v>8</v>
      </c>
      <c r="O129" s="20">
        <v>7</v>
      </c>
      <c r="P129" s="20">
        <v>20</v>
      </c>
      <c r="Q129" s="21">
        <f t="shared" si="44"/>
        <v>56.17977528089888</v>
      </c>
      <c r="R129" s="21">
        <f t="shared" si="45"/>
        <v>26.966292134831459</v>
      </c>
      <c r="S129" s="22"/>
    </row>
    <row r="130" spans="1:19" ht="15" customHeight="1">
      <c r="A130" s="23" t="s">
        <v>56</v>
      </c>
      <c r="B130" s="19">
        <f t="shared" si="46"/>
        <v>54</v>
      </c>
      <c r="C130" s="20"/>
      <c r="D130" s="19">
        <f t="shared" si="47"/>
        <v>54</v>
      </c>
      <c r="E130" s="19">
        <f t="shared" si="48"/>
        <v>53</v>
      </c>
      <c r="F130" s="20">
        <v>1</v>
      </c>
      <c r="G130" s="20">
        <v>6</v>
      </c>
      <c r="H130" s="19">
        <f t="shared" si="50"/>
        <v>40</v>
      </c>
      <c r="I130" s="20">
        <v>3</v>
      </c>
      <c r="J130" s="20">
        <v>15</v>
      </c>
      <c r="K130" s="20">
        <v>21</v>
      </c>
      <c r="L130" s="20">
        <v>1</v>
      </c>
      <c r="M130" s="19">
        <f t="shared" si="49"/>
        <v>7</v>
      </c>
      <c r="N130" s="20">
        <v>6</v>
      </c>
      <c r="O130" s="20">
        <v>1</v>
      </c>
      <c r="P130" s="20"/>
      <c r="Q130" s="21">
        <f t="shared" si="44"/>
        <v>74.074074074074076</v>
      </c>
      <c r="R130" s="21">
        <f t="shared" si="45"/>
        <v>33.333333333333329</v>
      </c>
      <c r="S130" s="22"/>
    </row>
    <row r="131" spans="1:19" ht="15" customHeight="1">
      <c r="A131" s="23" t="s">
        <v>28</v>
      </c>
      <c r="B131" s="19">
        <f t="shared" si="46"/>
        <v>78</v>
      </c>
      <c r="C131" s="20"/>
      <c r="D131" s="19">
        <f t="shared" si="47"/>
        <v>78</v>
      </c>
      <c r="E131" s="19">
        <f t="shared" si="48"/>
        <v>78</v>
      </c>
      <c r="F131" s="20"/>
      <c r="G131" s="20">
        <v>1</v>
      </c>
      <c r="H131" s="19">
        <f t="shared" si="50"/>
        <v>27</v>
      </c>
      <c r="I131" s="20">
        <v>5</v>
      </c>
      <c r="J131" s="20">
        <v>10</v>
      </c>
      <c r="K131" s="20">
        <v>12</v>
      </c>
      <c r="L131" s="20"/>
      <c r="M131" s="19">
        <f t="shared" si="49"/>
        <v>50</v>
      </c>
      <c r="N131" s="20">
        <v>7</v>
      </c>
      <c r="O131" s="20">
        <v>8</v>
      </c>
      <c r="P131" s="20">
        <v>35</v>
      </c>
      <c r="Q131" s="21">
        <f>(H131/D131)*100</f>
        <v>34.615384615384613</v>
      </c>
      <c r="R131" s="21">
        <f>((J131+I131)/D131)*100</f>
        <v>19.230769230769234</v>
      </c>
      <c r="S131" s="22"/>
    </row>
    <row r="132" spans="1:19" ht="15" customHeight="1">
      <c r="A132" s="23" t="s">
        <v>29</v>
      </c>
      <c r="B132" s="19">
        <f t="shared" si="46"/>
        <v>45</v>
      </c>
      <c r="C132" s="20">
        <v>1</v>
      </c>
      <c r="D132" s="19">
        <f t="shared" si="47"/>
        <v>44</v>
      </c>
      <c r="E132" s="19">
        <f t="shared" si="48"/>
        <v>44</v>
      </c>
      <c r="F132" s="20"/>
      <c r="G132" s="20">
        <v>1</v>
      </c>
      <c r="H132" s="19">
        <f t="shared" si="50"/>
        <v>21</v>
      </c>
      <c r="I132" s="20">
        <v>1</v>
      </c>
      <c r="J132" s="20">
        <v>5</v>
      </c>
      <c r="K132" s="20">
        <v>13</v>
      </c>
      <c r="L132" s="20">
        <v>2</v>
      </c>
      <c r="M132" s="19">
        <f t="shared" si="49"/>
        <v>22</v>
      </c>
      <c r="N132" s="20">
        <v>12</v>
      </c>
      <c r="O132" s="20">
        <v>6</v>
      </c>
      <c r="P132" s="20">
        <v>4</v>
      </c>
      <c r="Q132" s="21">
        <f t="shared" si="44"/>
        <v>47.727272727272727</v>
      </c>
      <c r="R132" s="21">
        <f t="shared" si="45"/>
        <v>13.636363636363635</v>
      </c>
      <c r="S132" s="22"/>
    </row>
    <row r="133" spans="1:19" ht="15" customHeight="1">
      <c r="A133" s="23" t="s">
        <v>30</v>
      </c>
      <c r="B133" s="19">
        <f t="shared" si="46"/>
        <v>70</v>
      </c>
      <c r="C133" s="20">
        <v>2</v>
      </c>
      <c r="D133" s="19">
        <f t="shared" si="47"/>
        <v>68</v>
      </c>
      <c r="E133" s="19">
        <f t="shared" si="48"/>
        <v>68</v>
      </c>
      <c r="F133" s="20"/>
      <c r="G133" s="20">
        <v>1</v>
      </c>
      <c r="H133" s="19">
        <f t="shared" si="50"/>
        <v>40</v>
      </c>
      <c r="I133" s="20">
        <v>2</v>
      </c>
      <c r="J133" s="20">
        <v>9</v>
      </c>
      <c r="K133" s="20">
        <v>29</v>
      </c>
      <c r="L133" s="20"/>
      <c r="M133" s="19">
        <f t="shared" si="49"/>
        <v>27</v>
      </c>
      <c r="N133" s="20">
        <v>11</v>
      </c>
      <c r="O133" s="20">
        <v>10</v>
      </c>
      <c r="P133" s="20">
        <v>6</v>
      </c>
      <c r="Q133" s="21">
        <f t="shared" si="44"/>
        <v>58.82352941176471</v>
      </c>
      <c r="R133" s="21">
        <f t="shared" si="45"/>
        <v>16.176470588235293</v>
      </c>
      <c r="S133" s="22"/>
    </row>
    <row r="134" spans="1:19" ht="15" customHeight="1">
      <c r="A134" s="23" t="s">
        <v>31</v>
      </c>
      <c r="B134" s="19">
        <f t="shared" si="46"/>
        <v>277</v>
      </c>
      <c r="C134" s="20">
        <v>1</v>
      </c>
      <c r="D134" s="19">
        <f t="shared" si="47"/>
        <v>276</v>
      </c>
      <c r="E134" s="19">
        <f t="shared" si="48"/>
        <v>274</v>
      </c>
      <c r="F134" s="20">
        <v>2</v>
      </c>
      <c r="G134" s="20"/>
      <c r="H134" s="19">
        <f t="shared" si="50"/>
        <v>251</v>
      </c>
      <c r="I134" s="20">
        <v>7</v>
      </c>
      <c r="J134" s="20">
        <v>82</v>
      </c>
      <c r="K134" s="20">
        <v>151</v>
      </c>
      <c r="L134" s="20">
        <v>11</v>
      </c>
      <c r="M134" s="19">
        <f t="shared" si="49"/>
        <v>23</v>
      </c>
      <c r="N134" s="20">
        <v>12</v>
      </c>
      <c r="O134" s="20">
        <v>8</v>
      </c>
      <c r="P134" s="20">
        <v>3</v>
      </c>
      <c r="Q134" s="21">
        <f t="shared" si="44"/>
        <v>90.94202898550725</v>
      </c>
      <c r="R134" s="21">
        <f t="shared" si="45"/>
        <v>32.246376811594203</v>
      </c>
      <c r="S134" s="22"/>
    </row>
    <row r="135" spans="1:19" ht="15" customHeight="1">
      <c r="A135" s="23" t="s">
        <v>104</v>
      </c>
      <c r="B135" s="19">
        <f t="shared" si="46"/>
        <v>96</v>
      </c>
      <c r="C135" s="20"/>
      <c r="D135" s="19">
        <f t="shared" ref="D135" si="51">E135+F135</f>
        <v>96</v>
      </c>
      <c r="E135" s="19">
        <f t="shared" ref="E135" si="52">G135+H135+M135</f>
        <v>96</v>
      </c>
      <c r="F135" s="20"/>
      <c r="G135" s="20">
        <v>4</v>
      </c>
      <c r="H135" s="19">
        <f t="shared" si="50"/>
        <v>75</v>
      </c>
      <c r="I135" s="20">
        <v>4</v>
      </c>
      <c r="J135" s="20">
        <v>26</v>
      </c>
      <c r="K135" s="20">
        <v>43</v>
      </c>
      <c r="L135" s="20">
        <v>2</v>
      </c>
      <c r="M135" s="19">
        <f t="shared" si="49"/>
        <v>17</v>
      </c>
      <c r="N135" s="20">
        <v>12</v>
      </c>
      <c r="O135" s="20">
        <v>5</v>
      </c>
      <c r="P135" s="20"/>
      <c r="Q135" s="21">
        <f t="shared" ref="Q135" si="53">(H135/D135)*100</f>
        <v>78.125</v>
      </c>
      <c r="R135" s="21">
        <f t="shared" ref="R135" si="54">((J135+I135)/D135)*100</f>
        <v>31.25</v>
      </c>
      <c r="S135" s="22"/>
    </row>
    <row r="136" spans="1:19" s="43" customFormat="1" ht="15" customHeight="1">
      <c r="A136" s="47" t="s">
        <v>32</v>
      </c>
      <c r="B136" s="19">
        <f t="shared" si="46"/>
        <v>29</v>
      </c>
      <c r="C136" s="20"/>
      <c r="D136" s="19">
        <f t="shared" si="47"/>
        <v>29</v>
      </c>
      <c r="E136" s="19">
        <f t="shared" si="48"/>
        <v>29</v>
      </c>
      <c r="F136" s="20"/>
      <c r="G136" s="20"/>
      <c r="H136" s="19">
        <f t="shared" si="50"/>
        <v>17</v>
      </c>
      <c r="I136" s="20">
        <v>5</v>
      </c>
      <c r="J136" s="20">
        <v>9</v>
      </c>
      <c r="K136" s="20">
        <v>3</v>
      </c>
      <c r="L136" s="20"/>
      <c r="M136" s="19">
        <f t="shared" si="49"/>
        <v>12</v>
      </c>
      <c r="N136" s="20">
        <v>1</v>
      </c>
      <c r="O136" s="20"/>
      <c r="P136" s="20">
        <v>11</v>
      </c>
      <c r="Q136" s="21">
        <f t="shared" si="44"/>
        <v>58.620689655172406</v>
      </c>
      <c r="R136" s="21">
        <f t="shared" si="45"/>
        <v>48.275862068965516</v>
      </c>
      <c r="S136" s="42"/>
    </row>
    <row r="137" spans="1:19" ht="24" customHeight="1">
      <c r="A137" s="23" t="s">
        <v>60</v>
      </c>
      <c r="B137" s="19">
        <f t="shared" si="46"/>
        <v>47</v>
      </c>
      <c r="C137" s="20"/>
      <c r="D137" s="19">
        <f t="shared" si="47"/>
        <v>47</v>
      </c>
      <c r="E137" s="19">
        <f t="shared" si="48"/>
        <v>47</v>
      </c>
      <c r="F137" s="20"/>
      <c r="G137" s="20"/>
      <c r="H137" s="19">
        <f t="shared" si="50"/>
        <v>27</v>
      </c>
      <c r="I137" s="20">
        <v>7</v>
      </c>
      <c r="J137" s="20">
        <v>12</v>
      </c>
      <c r="K137" s="20">
        <v>8</v>
      </c>
      <c r="L137" s="20"/>
      <c r="M137" s="19">
        <f t="shared" si="49"/>
        <v>20</v>
      </c>
      <c r="N137" s="20">
        <v>3</v>
      </c>
      <c r="O137" s="20">
        <v>4</v>
      </c>
      <c r="P137" s="20">
        <v>13</v>
      </c>
      <c r="Q137" s="21">
        <f t="shared" si="44"/>
        <v>57.446808510638306</v>
      </c>
      <c r="R137" s="21">
        <f t="shared" si="45"/>
        <v>40.425531914893611</v>
      </c>
      <c r="S137" s="22"/>
    </row>
    <row r="138" spans="1:19" ht="15" customHeight="1">
      <c r="A138" s="23" t="s">
        <v>33</v>
      </c>
      <c r="B138" s="19">
        <f t="shared" si="46"/>
        <v>121</v>
      </c>
      <c r="C138" s="20"/>
      <c r="D138" s="19">
        <f t="shared" si="47"/>
        <v>121</v>
      </c>
      <c r="E138" s="19">
        <f t="shared" si="48"/>
        <v>121</v>
      </c>
      <c r="F138" s="20"/>
      <c r="G138" s="20"/>
      <c r="H138" s="19">
        <f t="shared" si="50"/>
        <v>98</v>
      </c>
      <c r="I138" s="20">
        <v>1</v>
      </c>
      <c r="J138" s="20">
        <v>14</v>
      </c>
      <c r="K138" s="20">
        <v>82</v>
      </c>
      <c r="L138" s="20">
        <v>1</v>
      </c>
      <c r="M138" s="19">
        <f t="shared" si="49"/>
        <v>23</v>
      </c>
      <c r="N138" s="20">
        <v>9</v>
      </c>
      <c r="O138" s="20">
        <v>6</v>
      </c>
      <c r="P138" s="20">
        <v>8</v>
      </c>
      <c r="Q138" s="21">
        <f t="shared" si="44"/>
        <v>80.991735537190081</v>
      </c>
      <c r="R138" s="21">
        <f t="shared" si="45"/>
        <v>12.396694214876034</v>
      </c>
      <c r="S138" s="22"/>
    </row>
    <row r="139" spans="1:19" ht="15" customHeight="1">
      <c r="A139" s="23" t="s">
        <v>34</v>
      </c>
      <c r="B139" s="19">
        <f t="shared" si="46"/>
        <v>105</v>
      </c>
      <c r="C139" s="20">
        <v>1</v>
      </c>
      <c r="D139" s="19">
        <f t="shared" si="47"/>
        <v>104</v>
      </c>
      <c r="E139" s="19">
        <f t="shared" si="48"/>
        <v>104</v>
      </c>
      <c r="F139" s="20"/>
      <c r="G139" s="20"/>
      <c r="H139" s="19">
        <f t="shared" si="50"/>
        <v>67</v>
      </c>
      <c r="I139" s="20">
        <v>11</v>
      </c>
      <c r="J139" s="20">
        <v>29</v>
      </c>
      <c r="K139" s="20">
        <v>27</v>
      </c>
      <c r="L139" s="20"/>
      <c r="M139" s="19">
        <f t="shared" si="49"/>
        <v>37</v>
      </c>
      <c r="N139" s="20">
        <v>11</v>
      </c>
      <c r="O139" s="20">
        <v>8</v>
      </c>
      <c r="P139" s="20">
        <v>18</v>
      </c>
      <c r="Q139" s="21">
        <f t="shared" si="44"/>
        <v>64.423076923076934</v>
      </c>
      <c r="R139" s="21">
        <f t="shared" si="45"/>
        <v>38.461538461538467</v>
      </c>
      <c r="S139" s="22"/>
    </row>
    <row r="140" spans="1:19" ht="15" customHeight="1">
      <c r="A140" s="40" t="s">
        <v>61</v>
      </c>
      <c r="B140" s="19">
        <f t="shared" si="46"/>
        <v>49</v>
      </c>
      <c r="C140" s="20"/>
      <c r="D140" s="19">
        <f t="shared" si="47"/>
        <v>49</v>
      </c>
      <c r="E140" s="19">
        <f t="shared" si="48"/>
        <v>49</v>
      </c>
      <c r="F140" s="20"/>
      <c r="G140" s="20"/>
      <c r="H140" s="19">
        <f t="shared" si="50"/>
        <v>23</v>
      </c>
      <c r="I140" s="20"/>
      <c r="J140" s="20">
        <v>8</v>
      </c>
      <c r="K140" s="20">
        <v>13</v>
      </c>
      <c r="L140" s="20">
        <v>2</v>
      </c>
      <c r="M140" s="19">
        <f t="shared" si="49"/>
        <v>26</v>
      </c>
      <c r="N140" s="20">
        <v>6</v>
      </c>
      <c r="O140" s="20">
        <v>3</v>
      </c>
      <c r="P140" s="20">
        <v>17</v>
      </c>
      <c r="Q140" s="21">
        <f t="shared" si="44"/>
        <v>46.938775510204081</v>
      </c>
      <c r="R140" s="21">
        <f t="shared" si="45"/>
        <v>16.326530612244898</v>
      </c>
      <c r="S140" s="22"/>
    </row>
    <row r="141" spans="1:19" ht="15" customHeight="1">
      <c r="A141" s="23" t="s">
        <v>36</v>
      </c>
      <c r="B141" s="19">
        <f t="shared" si="46"/>
        <v>105</v>
      </c>
      <c r="C141" s="20">
        <v>2</v>
      </c>
      <c r="D141" s="19">
        <f t="shared" si="47"/>
        <v>103</v>
      </c>
      <c r="E141" s="19">
        <f t="shared" si="48"/>
        <v>89</v>
      </c>
      <c r="F141" s="20">
        <v>14</v>
      </c>
      <c r="G141" s="20"/>
      <c r="H141" s="19">
        <f t="shared" si="50"/>
        <v>85</v>
      </c>
      <c r="I141" s="20">
        <v>13</v>
      </c>
      <c r="J141" s="20">
        <v>44</v>
      </c>
      <c r="K141" s="20">
        <v>28</v>
      </c>
      <c r="L141" s="20"/>
      <c r="M141" s="19">
        <f t="shared" si="49"/>
        <v>4</v>
      </c>
      <c r="N141" s="20">
        <v>3</v>
      </c>
      <c r="O141" s="20">
        <v>1</v>
      </c>
      <c r="P141" s="20"/>
      <c r="Q141" s="21">
        <f t="shared" si="44"/>
        <v>82.524271844660191</v>
      </c>
      <c r="R141" s="21">
        <f t="shared" si="45"/>
        <v>55.339805825242713</v>
      </c>
      <c r="S141" s="22"/>
    </row>
    <row r="142" spans="1:19" ht="15" customHeight="1">
      <c r="A142" s="23" t="s">
        <v>37</v>
      </c>
      <c r="B142" s="19">
        <f t="shared" si="46"/>
        <v>81</v>
      </c>
      <c r="C142" s="20"/>
      <c r="D142" s="19">
        <f t="shared" si="47"/>
        <v>81</v>
      </c>
      <c r="E142" s="19">
        <f t="shared" si="48"/>
        <v>81</v>
      </c>
      <c r="F142" s="20"/>
      <c r="G142" s="20"/>
      <c r="H142" s="19">
        <f t="shared" si="50"/>
        <v>50</v>
      </c>
      <c r="I142" s="20">
        <v>2</v>
      </c>
      <c r="J142" s="20">
        <v>22</v>
      </c>
      <c r="K142" s="20">
        <v>26</v>
      </c>
      <c r="L142" s="20"/>
      <c r="M142" s="19">
        <f t="shared" si="49"/>
        <v>31</v>
      </c>
      <c r="N142" s="20">
        <v>11</v>
      </c>
      <c r="O142" s="20">
        <v>12</v>
      </c>
      <c r="P142" s="20">
        <v>8</v>
      </c>
      <c r="Q142" s="21">
        <f t="shared" si="44"/>
        <v>61.728395061728392</v>
      </c>
      <c r="R142" s="21">
        <f t="shared" si="45"/>
        <v>29.629629629629626</v>
      </c>
      <c r="S142" s="22"/>
    </row>
    <row r="143" spans="1:19" ht="15" customHeight="1">
      <c r="A143" s="23" t="s">
        <v>38</v>
      </c>
      <c r="B143" s="19">
        <f t="shared" si="46"/>
        <v>53</v>
      </c>
      <c r="C143" s="20"/>
      <c r="D143" s="19">
        <f t="shared" si="47"/>
        <v>53</v>
      </c>
      <c r="E143" s="19">
        <f t="shared" si="48"/>
        <v>44</v>
      </c>
      <c r="F143" s="20">
        <v>9</v>
      </c>
      <c r="G143" s="20">
        <v>1</v>
      </c>
      <c r="H143" s="19">
        <f t="shared" si="50"/>
        <v>42</v>
      </c>
      <c r="I143" s="20">
        <v>9</v>
      </c>
      <c r="J143" s="20">
        <v>12</v>
      </c>
      <c r="K143" s="20">
        <v>18</v>
      </c>
      <c r="L143" s="20">
        <v>3</v>
      </c>
      <c r="M143" s="19">
        <f t="shared" si="49"/>
        <v>1</v>
      </c>
      <c r="N143" s="20">
        <v>1</v>
      </c>
      <c r="O143" s="20"/>
      <c r="P143" s="20"/>
      <c r="Q143" s="21">
        <f t="shared" si="44"/>
        <v>79.245283018867923</v>
      </c>
      <c r="R143" s="21">
        <f t="shared" si="45"/>
        <v>39.622641509433961</v>
      </c>
      <c r="S143" s="22"/>
    </row>
    <row r="144" spans="1:19" ht="15" customHeight="1">
      <c r="A144" s="23" t="s">
        <v>86</v>
      </c>
      <c r="B144" s="19">
        <f t="shared" si="46"/>
        <v>70</v>
      </c>
      <c r="C144" s="20"/>
      <c r="D144" s="19">
        <f t="shared" si="47"/>
        <v>70</v>
      </c>
      <c r="E144" s="19">
        <f t="shared" si="48"/>
        <v>70</v>
      </c>
      <c r="F144" s="20"/>
      <c r="G144" s="20"/>
      <c r="H144" s="19">
        <f t="shared" si="50"/>
        <v>38</v>
      </c>
      <c r="I144" s="20">
        <v>10</v>
      </c>
      <c r="J144" s="20">
        <v>15</v>
      </c>
      <c r="K144" s="20">
        <v>13</v>
      </c>
      <c r="L144" s="20"/>
      <c r="M144" s="19">
        <f t="shared" si="49"/>
        <v>32</v>
      </c>
      <c r="N144" s="20">
        <v>8</v>
      </c>
      <c r="O144" s="20">
        <v>14</v>
      </c>
      <c r="P144" s="20">
        <v>10</v>
      </c>
      <c r="Q144" s="21">
        <f t="shared" si="44"/>
        <v>54.285714285714285</v>
      </c>
      <c r="R144" s="21">
        <f t="shared" si="45"/>
        <v>35.714285714285715</v>
      </c>
      <c r="S144" s="22"/>
    </row>
    <row r="145" spans="1:19" ht="15" customHeight="1">
      <c r="A145" s="23" t="s">
        <v>57</v>
      </c>
      <c r="B145" s="19">
        <f t="shared" si="46"/>
        <v>145</v>
      </c>
      <c r="C145" s="20">
        <v>1</v>
      </c>
      <c r="D145" s="19">
        <f t="shared" si="47"/>
        <v>144</v>
      </c>
      <c r="E145" s="19">
        <f t="shared" si="48"/>
        <v>144</v>
      </c>
      <c r="F145" s="20"/>
      <c r="G145" s="20"/>
      <c r="H145" s="19">
        <f t="shared" si="50"/>
        <v>109</v>
      </c>
      <c r="I145" s="20">
        <v>7</v>
      </c>
      <c r="J145" s="20">
        <v>33</v>
      </c>
      <c r="K145" s="20">
        <v>53</v>
      </c>
      <c r="L145" s="20">
        <v>16</v>
      </c>
      <c r="M145" s="19">
        <f t="shared" si="49"/>
        <v>35</v>
      </c>
      <c r="N145" s="20">
        <v>2</v>
      </c>
      <c r="O145" s="20">
        <v>16</v>
      </c>
      <c r="P145" s="20">
        <v>17</v>
      </c>
      <c r="Q145" s="21">
        <f t="shared" si="44"/>
        <v>75.694444444444443</v>
      </c>
      <c r="R145" s="21">
        <f t="shared" si="45"/>
        <v>27.777777777777779</v>
      </c>
      <c r="S145" s="22"/>
    </row>
    <row r="146" spans="1:19" ht="15" customHeight="1">
      <c r="A146" s="23" t="s">
        <v>85</v>
      </c>
      <c r="B146" s="19">
        <f t="shared" si="46"/>
        <v>18</v>
      </c>
      <c r="C146" s="20"/>
      <c r="D146" s="19">
        <f t="shared" si="47"/>
        <v>18</v>
      </c>
      <c r="E146" s="19">
        <f t="shared" si="48"/>
        <v>18</v>
      </c>
      <c r="F146" s="20"/>
      <c r="G146" s="20"/>
      <c r="H146" s="19">
        <f t="shared" si="50"/>
        <v>14</v>
      </c>
      <c r="I146" s="20">
        <v>3</v>
      </c>
      <c r="J146" s="20">
        <v>7</v>
      </c>
      <c r="K146" s="20">
        <v>4</v>
      </c>
      <c r="L146" s="20"/>
      <c r="M146" s="19">
        <f t="shared" si="49"/>
        <v>4</v>
      </c>
      <c r="N146" s="20"/>
      <c r="O146" s="20">
        <v>2</v>
      </c>
      <c r="P146" s="20">
        <v>2</v>
      </c>
      <c r="Q146" s="21">
        <f t="shared" si="44"/>
        <v>77.777777777777786</v>
      </c>
      <c r="R146" s="21">
        <f t="shared" si="45"/>
        <v>55.555555555555557</v>
      </c>
      <c r="S146" s="22"/>
    </row>
    <row r="147" spans="1:19" ht="15" customHeight="1">
      <c r="A147" s="25" t="s">
        <v>39</v>
      </c>
      <c r="B147" s="26">
        <f t="shared" si="46"/>
        <v>1843</v>
      </c>
      <c r="C147" s="27">
        <f>SUM(C124:C146)</f>
        <v>8</v>
      </c>
      <c r="D147" s="26">
        <f>E147+F147</f>
        <v>1835</v>
      </c>
      <c r="E147" s="26">
        <f>G147+H147+M147</f>
        <v>1809</v>
      </c>
      <c r="F147" s="27">
        <f>SUM(F124:F146)</f>
        <v>26</v>
      </c>
      <c r="G147" s="27">
        <f>SUM(G124:G146)</f>
        <v>18</v>
      </c>
      <c r="H147" s="27">
        <f>I147+J147+K147+L147</f>
        <v>1292</v>
      </c>
      <c r="I147" s="27">
        <f>SUM(I124:I146)</f>
        <v>126</v>
      </c>
      <c r="J147" s="27">
        <f>SUM(J124:J146)</f>
        <v>454</v>
      </c>
      <c r="K147" s="27">
        <f>SUM(K124:K146)</f>
        <v>668</v>
      </c>
      <c r="L147" s="27">
        <f>SUM(L124:L146)</f>
        <v>44</v>
      </c>
      <c r="M147" s="26">
        <f t="shared" si="49"/>
        <v>499</v>
      </c>
      <c r="N147" s="27">
        <f>SUM(N124:N146)</f>
        <v>165</v>
      </c>
      <c r="O147" s="27">
        <f>SUM(O124:O146)</f>
        <v>129</v>
      </c>
      <c r="P147" s="27">
        <f>SUM(P124:P146)</f>
        <v>205</v>
      </c>
      <c r="Q147" s="28">
        <f t="shared" si="44"/>
        <v>70.40871934604904</v>
      </c>
      <c r="R147" s="28">
        <f t="shared" si="45"/>
        <v>31.607629427792915</v>
      </c>
      <c r="S147" s="22"/>
    </row>
    <row r="148" spans="1:19" ht="15" customHeight="1">
      <c r="A148" s="29" t="s">
        <v>40</v>
      </c>
      <c r="B148" s="46"/>
      <c r="C148" s="46"/>
      <c r="D148" s="31">
        <f>(D147/B147)*100</f>
        <v>99.565925122083556</v>
      </c>
      <c r="E148" s="31">
        <f>(E147/D147)*100</f>
        <v>98.583106267029976</v>
      </c>
      <c r="F148" s="31">
        <f>(F147/D147)*100</f>
        <v>1.4168937329700271</v>
      </c>
      <c r="G148" s="31">
        <f>(G147/D147)*100</f>
        <v>0.98092643051771122</v>
      </c>
      <c r="H148" s="31">
        <f>(H147/D147)*100</f>
        <v>70.40871934604904</v>
      </c>
      <c r="I148" s="31">
        <f>(I147/D147)*100</f>
        <v>6.8664850136239783</v>
      </c>
      <c r="J148" s="31">
        <f>(J147/D147)*100</f>
        <v>24.741144414168936</v>
      </c>
      <c r="K148" s="31">
        <f>(K147/D147)*100</f>
        <v>36.403269754768388</v>
      </c>
      <c r="L148" s="31">
        <f>(L147/D147)*100</f>
        <v>2.3978201634877383</v>
      </c>
      <c r="M148" s="31">
        <f>(M147/D147)*100</f>
        <v>27.193460490463217</v>
      </c>
      <c r="N148" s="31">
        <f>(N147/D147)*100</f>
        <v>8.9918256130790191</v>
      </c>
      <c r="O148" s="31">
        <f>(O147/D147)*100</f>
        <v>7.0299727520435962</v>
      </c>
      <c r="P148" s="31">
        <f>(P147/D147)*100</f>
        <v>11.1716621253406</v>
      </c>
      <c r="Q148" s="41"/>
      <c r="R148" s="41"/>
      <c r="S148" s="22"/>
    </row>
    <row r="149" spans="1:19">
      <c r="A149" s="14"/>
      <c r="B149" s="14" t="s">
        <v>96</v>
      </c>
      <c r="C149" s="14"/>
      <c r="D149" s="14"/>
      <c r="E149" s="14"/>
      <c r="F149" s="14"/>
      <c r="G149" s="14"/>
      <c r="H149" s="14"/>
      <c r="I149" s="14"/>
      <c r="J149" s="14" t="s">
        <v>97</v>
      </c>
      <c r="K149" s="14"/>
      <c r="L149" s="14"/>
      <c r="M149" s="14"/>
      <c r="N149" s="14"/>
      <c r="O149" s="14"/>
      <c r="P149" s="14"/>
      <c r="Q149" s="14"/>
      <c r="R149" s="14"/>
      <c r="S149" s="14"/>
    </row>
    <row r="150" spans="1:19">
      <c r="A150" s="14"/>
      <c r="B150" s="14"/>
      <c r="C150" s="14"/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14"/>
      <c r="R150" s="14"/>
      <c r="S150" s="14"/>
    </row>
    <row r="151" spans="1:19">
      <c r="A151" s="14"/>
      <c r="B151" s="14"/>
      <c r="C151" s="14"/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4"/>
      <c r="R151" s="14"/>
      <c r="S151" s="14"/>
    </row>
    <row r="152" spans="1:19">
      <c r="A152" s="34"/>
      <c r="B152" s="95" t="s">
        <v>106</v>
      </c>
      <c r="C152" s="95"/>
      <c r="D152" s="95"/>
      <c r="E152" s="95"/>
      <c r="F152" s="95"/>
      <c r="G152" s="95"/>
      <c r="H152" s="95"/>
      <c r="I152" s="95"/>
      <c r="J152" s="95"/>
      <c r="K152" s="95"/>
      <c r="L152" s="95"/>
      <c r="M152" s="95"/>
      <c r="N152" s="95"/>
      <c r="O152" s="95"/>
      <c r="P152" s="95"/>
      <c r="Q152" s="95"/>
      <c r="R152" s="95"/>
      <c r="S152" s="95"/>
    </row>
    <row r="153" spans="1:19">
      <c r="A153" s="34"/>
      <c r="B153" s="95" t="s">
        <v>51</v>
      </c>
      <c r="C153" s="95"/>
      <c r="D153" s="95"/>
      <c r="E153" s="95"/>
      <c r="F153" s="95"/>
      <c r="G153" s="95"/>
      <c r="H153" s="95"/>
      <c r="I153" s="95"/>
      <c r="J153" s="95"/>
      <c r="K153" s="95"/>
      <c r="L153" s="95"/>
      <c r="M153" s="95"/>
      <c r="N153" s="95"/>
      <c r="O153" s="95"/>
      <c r="P153" s="95"/>
      <c r="Q153" s="95"/>
      <c r="R153" s="95"/>
      <c r="S153" s="95"/>
    </row>
    <row r="154" spans="1:19" ht="15" customHeight="1">
      <c r="A154" s="96" t="s">
        <v>94</v>
      </c>
      <c r="B154" s="96"/>
      <c r="C154" s="96"/>
      <c r="D154" s="96"/>
      <c r="E154" s="96"/>
      <c r="F154" s="96"/>
      <c r="G154" s="96"/>
      <c r="H154" s="96"/>
      <c r="I154" s="96"/>
      <c r="J154" s="96"/>
      <c r="K154" s="96"/>
      <c r="L154" s="96"/>
      <c r="M154" s="96"/>
      <c r="N154" s="96"/>
      <c r="O154" s="96"/>
      <c r="P154" s="96"/>
      <c r="Q154" s="96"/>
      <c r="R154" s="96"/>
      <c r="S154" s="96"/>
    </row>
    <row r="155" spans="1:19">
      <c r="A155" s="14"/>
      <c r="B155" s="14"/>
      <c r="C155" s="35"/>
      <c r="D155" s="35"/>
      <c r="E155" s="35"/>
      <c r="F155" s="35"/>
      <c r="G155" s="44" t="s">
        <v>44</v>
      </c>
      <c r="H155" s="36"/>
      <c r="I155" s="36"/>
      <c r="J155" s="36"/>
      <c r="K155" s="36"/>
      <c r="L155" s="36"/>
      <c r="M155" s="14"/>
      <c r="N155" s="14"/>
      <c r="O155" s="14"/>
      <c r="P155" s="14"/>
      <c r="Q155" s="14"/>
      <c r="R155" s="14"/>
      <c r="S155" s="14"/>
    </row>
    <row r="156" spans="1:19">
      <c r="A156" s="14"/>
      <c r="B156" s="14"/>
      <c r="C156" s="89" t="s">
        <v>47</v>
      </c>
      <c r="D156" s="89"/>
      <c r="E156" s="35"/>
      <c r="F156" s="36"/>
      <c r="G156" s="36"/>
      <c r="H156" s="36"/>
      <c r="I156" s="36"/>
      <c r="J156" s="36"/>
      <c r="K156" s="36"/>
      <c r="L156" s="36"/>
      <c r="M156" s="36"/>
      <c r="N156" s="36"/>
      <c r="O156" s="103" t="s">
        <v>82</v>
      </c>
      <c r="P156" s="90"/>
      <c r="Q156" s="90"/>
      <c r="R156" s="90"/>
      <c r="S156" s="90"/>
    </row>
    <row r="157" spans="1:19">
      <c r="A157" s="14"/>
      <c r="B157" s="45"/>
      <c r="C157" s="45"/>
      <c r="D157" s="45"/>
      <c r="E157" s="45"/>
      <c r="F157" s="45"/>
      <c r="G157" s="45"/>
      <c r="H157" s="45"/>
      <c r="I157" s="45"/>
      <c r="J157" s="45"/>
      <c r="K157" s="45"/>
      <c r="L157" s="45"/>
      <c r="M157" s="45"/>
      <c r="N157" s="45"/>
      <c r="O157" s="45"/>
      <c r="P157" s="45"/>
      <c r="Q157" s="45"/>
      <c r="R157" s="45"/>
      <c r="S157" s="45"/>
    </row>
    <row r="158" spans="1:19">
      <c r="A158" s="91" t="s">
        <v>2</v>
      </c>
      <c r="B158" s="91" t="s">
        <v>3</v>
      </c>
      <c r="C158" s="91" t="s">
        <v>4</v>
      </c>
      <c r="D158" s="91" t="s">
        <v>5</v>
      </c>
      <c r="E158" s="91" t="s">
        <v>6</v>
      </c>
      <c r="F158" s="97" t="s">
        <v>7</v>
      </c>
      <c r="G158" s="101" t="s">
        <v>8</v>
      </c>
      <c r="H158" s="91" t="s">
        <v>9</v>
      </c>
      <c r="I158" s="91"/>
      <c r="J158" s="91"/>
      <c r="K158" s="91"/>
      <c r="L158" s="91"/>
      <c r="M158" s="98" t="s">
        <v>10</v>
      </c>
      <c r="N158" s="99"/>
      <c r="O158" s="99"/>
      <c r="P158" s="100"/>
      <c r="Q158" s="91" t="s">
        <v>11</v>
      </c>
      <c r="R158" s="91" t="s">
        <v>12</v>
      </c>
      <c r="S158" s="94" t="s">
        <v>13</v>
      </c>
    </row>
    <row r="159" spans="1:19" ht="71.25" customHeight="1">
      <c r="A159" s="91"/>
      <c r="B159" s="93"/>
      <c r="C159" s="91"/>
      <c r="D159" s="91"/>
      <c r="E159" s="91"/>
      <c r="F159" s="97"/>
      <c r="G159" s="102"/>
      <c r="H159" s="15" t="s">
        <v>14</v>
      </c>
      <c r="I159" s="15" t="s">
        <v>15</v>
      </c>
      <c r="J159" s="15" t="s">
        <v>16</v>
      </c>
      <c r="K159" s="15" t="s">
        <v>17</v>
      </c>
      <c r="L159" s="15" t="s">
        <v>18</v>
      </c>
      <c r="M159" s="15" t="s">
        <v>19</v>
      </c>
      <c r="N159" s="15" t="s">
        <v>20</v>
      </c>
      <c r="O159" s="15" t="s">
        <v>21</v>
      </c>
      <c r="P159" s="15" t="s">
        <v>22</v>
      </c>
      <c r="Q159" s="92"/>
      <c r="R159" s="93"/>
      <c r="S159" s="94"/>
    </row>
    <row r="160" spans="1:19">
      <c r="A160" s="15">
        <v>1</v>
      </c>
      <c r="B160" s="16">
        <v>2</v>
      </c>
      <c r="C160" s="15">
        <v>3</v>
      </c>
      <c r="D160" s="15">
        <v>4</v>
      </c>
      <c r="E160" s="15">
        <v>5</v>
      </c>
      <c r="F160" s="15">
        <v>6</v>
      </c>
      <c r="G160" s="15">
        <v>7</v>
      </c>
      <c r="H160" s="15">
        <v>8</v>
      </c>
      <c r="I160" s="15">
        <v>9</v>
      </c>
      <c r="J160" s="15">
        <v>10</v>
      </c>
      <c r="K160" s="15">
        <v>11</v>
      </c>
      <c r="L160" s="15">
        <v>12</v>
      </c>
      <c r="M160" s="15">
        <v>13</v>
      </c>
      <c r="N160" s="15">
        <v>14</v>
      </c>
      <c r="O160" s="15">
        <v>15</v>
      </c>
      <c r="P160" s="15">
        <v>16</v>
      </c>
      <c r="Q160" s="15">
        <v>17</v>
      </c>
      <c r="R160" s="16">
        <v>18</v>
      </c>
      <c r="S160" s="17">
        <v>19</v>
      </c>
    </row>
    <row r="161" spans="1:19" ht="15" customHeight="1">
      <c r="A161" s="18" t="s">
        <v>23</v>
      </c>
      <c r="B161" s="19">
        <f>C161+D161</f>
        <v>48</v>
      </c>
      <c r="C161" s="37"/>
      <c r="D161" s="19">
        <f>E161+F161</f>
        <v>48</v>
      </c>
      <c r="E161" s="19">
        <f>G161+H161+M161</f>
        <v>48</v>
      </c>
      <c r="F161" s="38"/>
      <c r="G161" s="38"/>
      <c r="H161" s="19">
        <f>SUM(I161:L161)</f>
        <v>48</v>
      </c>
      <c r="I161" s="38">
        <v>8</v>
      </c>
      <c r="J161" s="38">
        <v>28</v>
      </c>
      <c r="K161" s="38">
        <v>12</v>
      </c>
      <c r="L161" s="38"/>
      <c r="M161" s="19">
        <f>SUM(N161:P161)</f>
        <v>0</v>
      </c>
      <c r="N161" s="38"/>
      <c r="O161" s="38"/>
      <c r="P161" s="38"/>
      <c r="Q161" s="21">
        <f t="shared" ref="Q161:Q183" si="55">(H161/D161)*100</f>
        <v>100</v>
      </c>
      <c r="R161" s="21">
        <f t="shared" ref="R161:R183" si="56">((J161+I161)/D161)*100</f>
        <v>75</v>
      </c>
      <c r="S161" s="22"/>
    </row>
    <row r="162" spans="1:19" ht="15" customHeight="1">
      <c r="A162" s="23" t="s">
        <v>24</v>
      </c>
      <c r="B162" s="19">
        <f t="shared" ref="B162:B183" si="57">C162+D162</f>
        <v>65</v>
      </c>
      <c r="C162" s="20"/>
      <c r="D162" s="19">
        <f t="shared" ref="D162:D182" si="58">E162+F162</f>
        <v>65</v>
      </c>
      <c r="E162" s="19">
        <f t="shared" ref="E162:E182" si="59">G162+H162+M162</f>
        <v>64</v>
      </c>
      <c r="F162" s="20">
        <v>1</v>
      </c>
      <c r="G162" s="20"/>
      <c r="H162" s="19">
        <f t="shared" ref="H162:H182" si="60">SUM(I162:L162)</f>
        <v>64</v>
      </c>
      <c r="I162" s="20">
        <v>16</v>
      </c>
      <c r="J162" s="20">
        <v>23</v>
      </c>
      <c r="K162" s="20">
        <v>20</v>
      </c>
      <c r="L162" s="20">
        <v>5</v>
      </c>
      <c r="M162" s="19">
        <f t="shared" ref="M162:M182" si="61">SUM(N162:P162)</f>
        <v>0</v>
      </c>
      <c r="N162" s="20"/>
      <c r="O162" s="20"/>
      <c r="P162" s="20"/>
      <c r="Q162" s="21">
        <f t="shared" si="55"/>
        <v>98.461538461538467</v>
      </c>
      <c r="R162" s="21">
        <f t="shared" si="56"/>
        <v>60</v>
      </c>
      <c r="S162" s="22"/>
    </row>
    <row r="163" spans="1:19" ht="15" customHeight="1">
      <c r="A163" s="23" t="s">
        <v>25</v>
      </c>
      <c r="B163" s="19">
        <f t="shared" si="57"/>
        <v>38</v>
      </c>
      <c r="C163" s="20"/>
      <c r="D163" s="19">
        <f t="shared" si="58"/>
        <v>38</v>
      </c>
      <c r="E163" s="19">
        <f t="shared" si="59"/>
        <v>38</v>
      </c>
      <c r="F163" s="20"/>
      <c r="G163" s="20"/>
      <c r="H163" s="19">
        <f t="shared" si="60"/>
        <v>37</v>
      </c>
      <c r="I163" s="20">
        <v>7</v>
      </c>
      <c r="J163" s="20">
        <v>17</v>
      </c>
      <c r="K163" s="20">
        <v>11</v>
      </c>
      <c r="L163" s="20">
        <v>2</v>
      </c>
      <c r="M163" s="19">
        <f t="shared" si="61"/>
        <v>1</v>
      </c>
      <c r="N163" s="20"/>
      <c r="O163" s="20">
        <v>1</v>
      </c>
      <c r="P163" s="20"/>
      <c r="Q163" s="21">
        <f t="shared" si="55"/>
        <v>97.368421052631575</v>
      </c>
      <c r="R163" s="21">
        <f t="shared" si="56"/>
        <v>63.157894736842103</v>
      </c>
      <c r="S163" s="22"/>
    </row>
    <row r="164" spans="1:19" ht="15" customHeight="1">
      <c r="A164" s="23" t="s">
        <v>59</v>
      </c>
      <c r="B164" s="19">
        <f t="shared" si="57"/>
        <v>103</v>
      </c>
      <c r="C164" s="20"/>
      <c r="D164" s="19">
        <f t="shared" si="58"/>
        <v>103</v>
      </c>
      <c r="E164" s="19">
        <f t="shared" si="59"/>
        <v>103</v>
      </c>
      <c r="F164" s="20"/>
      <c r="G164" s="20"/>
      <c r="H164" s="19">
        <f t="shared" si="60"/>
        <v>100</v>
      </c>
      <c r="I164" s="20">
        <v>18</v>
      </c>
      <c r="J164" s="20">
        <v>27</v>
      </c>
      <c r="K164" s="20">
        <v>46</v>
      </c>
      <c r="L164" s="20">
        <v>9</v>
      </c>
      <c r="M164" s="19">
        <f t="shared" si="61"/>
        <v>3</v>
      </c>
      <c r="N164" s="20">
        <v>1</v>
      </c>
      <c r="O164" s="20"/>
      <c r="P164" s="20">
        <v>2</v>
      </c>
      <c r="Q164" s="21">
        <f t="shared" si="55"/>
        <v>97.087378640776706</v>
      </c>
      <c r="R164" s="21">
        <f t="shared" si="56"/>
        <v>43.689320388349515</v>
      </c>
      <c r="S164" s="22"/>
    </row>
    <row r="165" spans="1:19" ht="15" customHeight="1">
      <c r="A165" s="23" t="s">
        <v>26</v>
      </c>
      <c r="B165" s="19">
        <f t="shared" si="57"/>
        <v>45</v>
      </c>
      <c r="C165" s="20"/>
      <c r="D165" s="19">
        <f t="shared" si="58"/>
        <v>45</v>
      </c>
      <c r="E165" s="19">
        <f t="shared" si="59"/>
        <v>45</v>
      </c>
      <c r="F165" s="20"/>
      <c r="G165" s="20"/>
      <c r="H165" s="19">
        <f t="shared" si="60"/>
        <v>45</v>
      </c>
      <c r="I165" s="20">
        <v>6</v>
      </c>
      <c r="J165" s="20">
        <v>12</v>
      </c>
      <c r="K165" s="20">
        <v>27</v>
      </c>
      <c r="L165" s="20"/>
      <c r="M165" s="19">
        <f t="shared" si="61"/>
        <v>0</v>
      </c>
      <c r="N165" s="20"/>
      <c r="O165" s="20"/>
      <c r="P165" s="20"/>
      <c r="Q165" s="21">
        <f t="shared" si="55"/>
        <v>100</v>
      </c>
      <c r="R165" s="21">
        <f t="shared" si="56"/>
        <v>40</v>
      </c>
      <c r="S165" s="22"/>
    </row>
    <row r="166" spans="1:19" ht="15" customHeight="1">
      <c r="A166" s="23" t="s">
        <v>27</v>
      </c>
      <c r="B166" s="19">
        <f t="shared" si="57"/>
        <v>66</v>
      </c>
      <c r="C166" s="20"/>
      <c r="D166" s="19">
        <f t="shared" si="58"/>
        <v>66</v>
      </c>
      <c r="E166" s="19">
        <f t="shared" si="59"/>
        <v>66</v>
      </c>
      <c r="F166" s="20"/>
      <c r="G166" s="20"/>
      <c r="H166" s="19">
        <f t="shared" si="60"/>
        <v>66</v>
      </c>
      <c r="I166" s="20">
        <v>5</v>
      </c>
      <c r="J166" s="20">
        <v>17</v>
      </c>
      <c r="K166" s="20">
        <v>41</v>
      </c>
      <c r="L166" s="20">
        <v>3</v>
      </c>
      <c r="M166" s="19">
        <f t="shared" si="61"/>
        <v>0</v>
      </c>
      <c r="N166" s="20"/>
      <c r="O166" s="20"/>
      <c r="P166" s="20"/>
      <c r="Q166" s="21">
        <f t="shared" si="55"/>
        <v>100</v>
      </c>
      <c r="R166" s="21">
        <f t="shared" si="56"/>
        <v>33.333333333333329</v>
      </c>
      <c r="S166" s="22"/>
    </row>
    <row r="167" spans="1:19" ht="15" customHeight="1">
      <c r="A167" s="23" t="s">
        <v>56</v>
      </c>
      <c r="B167" s="19">
        <f t="shared" si="57"/>
        <v>57</v>
      </c>
      <c r="C167" s="20"/>
      <c r="D167" s="19">
        <f t="shared" si="58"/>
        <v>57</v>
      </c>
      <c r="E167" s="19">
        <f t="shared" si="59"/>
        <v>57</v>
      </c>
      <c r="F167" s="20"/>
      <c r="G167" s="20"/>
      <c r="H167" s="19">
        <f t="shared" si="60"/>
        <v>57</v>
      </c>
      <c r="I167" s="20">
        <v>18</v>
      </c>
      <c r="J167" s="20">
        <v>27</v>
      </c>
      <c r="K167" s="20">
        <v>12</v>
      </c>
      <c r="L167" s="20"/>
      <c r="M167" s="19">
        <f t="shared" si="61"/>
        <v>0</v>
      </c>
      <c r="N167" s="20"/>
      <c r="O167" s="20"/>
      <c r="P167" s="20"/>
      <c r="Q167" s="21">
        <f t="shared" si="55"/>
        <v>100</v>
      </c>
      <c r="R167" s="21">
        <f t="shared" si="56"/>
        <v>78.94736842105263</v>
      </c>
      <c r="S167" s="22"/>
    </row>
    <row r="168" spans="1:19" ht="15" customHeight="1">
      <c r="A168" s="23" t="s">
        <v>28</v>
      </c>
      <c r="B168" s="19">
        <f t="shared" si="57"/>
        <v>63</v>
      </c>
      <c r="C168" s="20"/>
      <c r="D168" s="19">
        <f t="shared" si="58"/>
        <v>63</v>
      </c>
      <c r="E168" s="19">
        <f t="shared" si="59"/>
        <v>63</v>
      </c>
      <c r="F168" s="20"/>
      <c r="G168" s="20"/>
      <c r="H168" s="19">
        <f t="shared" si="60"/>
        <v>63</v>
      </c>
      <c r="I168" s="20">
        <v>2</v>
      </c>
      <c r="J168" s="20">
        <v>5</v>
      </c>
      <c r="K168" s="20">
        <v>18</v>
      </c>
      <c r="L168" s="20">
        <v>38</v>
      </c>
      <c r="M168" s="19">
        <f t="shared" si="61"/>
        <v>0</v>
      </c>
      <c r="N168" s="20"/>
      <c r="O168" s="20"/>
      <c r="P168" s="20"/>
      <c r="Q168" s="21">
        <f>(H168/D168)*100</f>
        <v>100</v>
      </c>
      <c r="R168" s="21">
        <f>((J168+I168)/D168)*100</f>
        <v>11.111111111111111</v>
      </c>
      <c r="S168" s="22"/>
    </row>
    <row r="169" spans="1:19" ht="15" customHeight="1">
      <c r="A169" s="23" t="s">
        <v>29</v>
      </c>
      <c r="B169" s="19">
        <f t="shared" si="57"/>
        <v>34</v>
      </c>
      <c r="C169" s="20"/>
      <c r="D169" s="19">
        <f t="shared" si="58"/>
        <v>34</v>
      </c>
      <c r="E169" s="19">
        <f t="shared" si="59"/>
        <v>34</v>
      </c>
      <c r="F169" s="20"/>
      <c r="G169" s="20"/>
      <c r="H169" s="19">
        <f t="shared" si="60"/>
        <v>34</v>
      </c>
      <c r="I169" s="20">
        <v>4</v>
      </c>
      <c r="J169" s="20">
        <v>11</v>
      </c>
      <c r="K169" s="20">
        <v>13</v>
      </c>
      <c r="L169" s="20">
        <v>6</v>
      </c>
      <c r="M169" s="19">
        <f t="shared" si="61"/>
        <v>0</v>
      </c>
      <c r="N169" s="20"/>
      <c r="O169" s="20"/>
      <c r="P169" s="20"/>
      <c r="Q169" s="21">
        <f t="shared" si="55"/>
        <v>100</v>
      </c>
      <c r="R169" s="21">
        <f t="shared" si="56"/>
        <v>44.117647058823529</v>
      </c>
      <c r="S169" s="22"/>
    </row>
    <row r="170" spans="1:19" ht="15" customHeight="1">
      <c r="A170" s="23" t="s">
        <v>30</v>
      </c>
      <c r="B170" s="19">
        <f t="shared" si="57"/>
        <v>64</v>
      </c>
      <c r="C170" s="20">
        <v>3</v>
      </c>
      <c r="D170" s="19">
        <f t="shared" si="58"/>
        <v>61</v>
      </c>
      <c r="E170" s="19">
        <f t="shared" si="59"/>
        <v>61</v>
      </c>
      <c r="F170" s="20"/>
      <c r="G170" s="20"/>
      <c r="H170" s="19">
        <f t="shared" si="60"/>
        <v>60</v>
      </c>
      <c r="I170" s="20">
        <v>5</v>
      </c>
      <c r="J170" s="20">
        <v>24</v>
      </c>
      <c r="K170" s="20">
        <v>24</v>
      </c>
      <c r="L170" s="20">
        <v>7</v>
      </c>
      <c r="M170" s="19">
        <f t="shared" si="61"/>
        <v>1</v>
      </c>
      <c r="N170" s="20"/>
      <c r="O170" s="20"/>
      <c r="P170" s="20">
        <v>1</v>
      </c>
      <c r="Q170" s="21">
        <f t="shared" si="55"/>
        <v>98.360655737704917</v>
      </c>
      <c r="R170" s="21">
        <f t="shared" si="56"/>
        <v>47.540983606557376</v>
      </c>
      <c r="S170" s="22"/>
    </row>
    <row r="171" spans="1:19" ht="15" customHeight="1">
      <c r="A171" s="23" t="s">
        <v>31</v>
      </c>
      <c r="B171" s="19">
        <f t="shared" si="57"/>
        <v>214</v>
      </c>
      <c r="C171" s="20">
        <v>3</v>
      </c>
      <c r="D171" s="19">
        <f t="shared" si="58"/>
        <v>211</v>
      </c>
      <c r="E171" s="19">
        <f t="shared" si="59"/>
        <v>209</v>
      </c>
      <c r="F171" s="20">
        <v>2</v>
      </c>
      <c r="G171" s="20">
        <v>1</v>
      </c>
      <c r="H171" s="19">
        <f t="shared" si="60"/>
        <v>200</v>
      </c>
      <c r="I171" s="20">
        <v>25</v>
      </c>
      <c r="J171" s="20">
        <v>95</v>
      </c>
      <c r="K171" s="20">
        <v>79</v>
      </c>
      <c r="L171" s="20">
        <v>1</v>
      </c>
      <c r="M171" s="19">
        <f t="shared" si="61"/>
        <v>8</v>
      </c>
      <c r="N171" s="20">
        <v>6</v>
      </c>
      <c r="O171" s="20">
        <v>2</v>
      </c>
      <c r="P171" s="20"/>
      <c r="Q171" s="21">
        <f t="shared" si="55"/>
        <v>94.786729857819907</v>
      </c>
      <c r="R171" s="21">
        <f t="shared" si="56"/>
        <v>56.872037914691944</v>
      </c>
      <c r="S171" s="22"/>
    </row>
    <row r="172" spans="1:19" ht="15" customHeight="1">
      <c r="A172" s="23" t="s">
        <v>104</v>
      </c>
      <c r="B172" s="19">
        <f t="shared" si="57"/>
        <v>58</v>
      </c>
      <c r="C172" s="20">
        <v>1</v>
      </c>
      <c r="D172" s="19">
        <f t="shared" ref="D172" si="62">E172+F172</f>
        <v>57</v>
      </c>
      <c r="E172" s="19">
        <f t="shared" ref="E172" si="63">G172+H172+M172</f>
        <v>57</v>
      </c>
      <c r="F172" s="20"/>
      <c r="G172" s="20">
        <v>3</v>
      </c>
      <c r="H172" s="19">
        <f t="shared" si="60"/>
        <v>48</v>
      </c>
      <c r="I172" s="20">
        <v>1</v>
      </c>
      <c r="J172" s="20">
        <v>27</v>
      </c>
      <c r="K172" s="20">
        <v>19</v>
      </c>
      <c r="L172" s="20">
        <v>1</v>
      </c>
      <c r="M172" s="19">
        <f t="shared" si="61"/>
        <v>6</v>
      </c>
      <c r="N172" s="20">
        <v>6</v>
      </c>
      <c r="O172" s="20"/>
      <c r="P172" s="20"/>
      <c r="Q172" s="21">
        <f t="shared" ref="Q172" si="64">(H172/D172)*100</f>
        <v>84.210526315789465</v>
      </c>
      <c r="R172" s="21">
        <f t="shared" ref="R172" si="65">((J172+I172)/D172)*100</f>
        <v>49.122807017543856</v>
      </c>
      <c r="S172" s="22"/>
    </row>
    <row r="173" spans="1:19" ht="15" customHeight="1">
      <c r="A173" s="23" t="s">
        <v>32</v>
      </c>
      <c r="B173" s="19">
        <f t="shared" si="57"/>
        <v>30</v>
      </c>
      <c r="C173" s="20"/>
      <c r="D173" s="19">
        <f t="shared" si="58"/>
        <v>30</v>
      </c>
      <c r="E173" s="19">
        <f t="shared" si="59"/>
        <v>30</v>
      </c>
      <c r="F173" s="20"/>
      <c r="G173" s="20"/>
      <c r="H173" s="19">
        <f t="shared" si="60"/>
        <v>30</v>
      </c>
      <c r="I173" s="20">
        <v>1</v>
      </c>
      <c r="J173" s="20">
        <v>10</v>
      </c>
      <c r="K173" s="20">
        <v>17</v>
      </c>
      <c r="L173" s="20">
        <v>2</v>
      </c>
      <c r="M173" s="19">
        <f t="shared" si="61"/>
        <v>0</v>
      </c>
      <c r="N173" s="20"/>
      <c r="O173" s="20"/>
      <c r="P173" s="20"/>
      <c r="Q173" s="21">
        <f t="shared" si="55"/>
        <v>100</v>
      </c>
      <c r="R173" s="21">
        <f t="shared" si="56"/>
        <v>36.666666666666664</v>
      </c>
      <c r="S173" s="22"/>
    </row>
    <row r="174" spans="1:19" ht="24" customHeight="1">
      <c r="A174" s="40" t="s">
        <v>60</v>
      </c>
      <c r="B174" s="19">
        <f t="shared" si="57"/>
        <v>38</v>
      </c>
      <c r="C174" s="20"/>
      <c r="D174" s="19">
        <f t="shared" si="58"/>
        <v>38</v>
      </c>
      <c r="E174" s="19">
        <f t="shared" si="59"/>
        <v>38</v>
      </c>
      <c r="F174" s="20"/>
      <c r="G174" s="20"/>
      <c r="H174" s="19">
        <f t="shared" si="60"/>
        <v>37</v>
      </c>
      <c r="I174" s="20">
        <v>3</v>
      </c>
      <c r="J174" s="20">
        <v>14</v>
      </c>
      <c r="K174" s="20">
        <v>14</v>
      </c>
      <c r="L174" s="20">
        <v>6</v>
      </c>
      <c r="M174" s="19">
        <f t="shared" si="61"/>
        <v>1</v>
      </c>
      <c r="N174" s="20">
        <v>1</v>
      </c>
      <c r="O174" s="20"/>
      <c r="P174" s="20"/>
      <c r="Q174" s="21">
        <f t="shared" si="55"/>
        <v>97.368421052631575</v>
      </c>
      <c r="R174" s="21">
        <f t="shared" si="56"/>
        <v>44.736842105263158</v>
      </c>
      <c r="S174" s="22"/>
    </row>
    <row r="175" spans="1:19" ht="15" customHeight="1">
      <c r="A175" s="23" t="s">
        <v>33</v>
      </c>
      <c r="B175" s="19">
        <f t="shared" si="57"/>
        <v>109</v>
      </c>
      <c r="C175" s="20"/>
      <c r="D175" s="19">
        <f t="shared" si="58"/>
        <v>109</v>
      </c>
      <c r="E175" s="19">
        <f t="shared" si="59"/>
        <v>109</v>
      </c>
      <c r="F175" s="20"/>
      <c r="G175" s="20"/>
      <c r="H175" s="19">
        <f t="shared" si="60"/>
        <v>83</v>
      </c>
      <c r="I175" s="20">
        <v>6</v>
      </c>
      <c r="J175" s="20">
        <v>28</v>
      </c>
      <c r="K175" s="20">
        <v>49</v>
      </c>
      <c r="L175" s="20"/>
      <c r="M175" s="19">
        <f t="shared" si="61"/>
        <v>26</v>
      </c>
      <c r="N175" s="20">
        <v>11</v>
      </c>
      <c r="O175" s="20">
        <v>6</v>
      </c>
      <c r="P175" s="20">
        <v>9</v>
      </c>
      <c r="Q175" s="21">
        <f t="shared" si="55"/>
        <v>76.146788990825684</v>
      </c>
      <c r="R175" s="21">
        <f t="shared" si="56"/>
        <v>31.192660550458719</v>
      </c>
      <c r="S175" s="22"/>
    </row>
    <row r="176" spans="1:19" ht="15" customHeight="1">
      <c r="A176" s="23" t="s">
        <v>34</v>
      </c>
      <c r="B176" s="19">
        <f t="shared" si="57"/>
        <v>96</v>
      </c>
      <c r="C176" s="20">
        <v>2</v>
      </c>
      <c r="D176" s="19">
        <f t="shared" si="58"/>
        <v>94</v>
      </c>
      <c r="E176" s="19">
        <f t="shared" si="59"/>
        <v>94</v>
      </c>
      <c r="F176" s="20"/>
      <c r="G176" s="20"/>
      <c r="H176" s="19">
        <f t="shared" si="60"/>
        <v>92</v>
      </c>
      <c r="I176" s="20">
        <v>19</v>
      </c>
      <c r="J176" s="20">
        <v>24</v>
      </c>
      <c r="K176" s="20">
        <v>33</v>
      </c>
      <c r="L176" s="20">
        <v>16</v>
      </c>
      <c r="M176" s="19">
        <f t="shared" si="61"/>
        <v>2</v>
      </c>
      <c r="N176" s="20"/>
      <c r="O176" s="20">
        <v>2</v>
      </c>
      <c r="P176" s="20"/>
      <c r="Q176" s="21">
        <f t="shared" si="55"/>
        <v>97.872340425531917</v>
      </c>
      <c r="R176" s="21">
        <f t="shared" si="56"/>
        <v>45.744680851063826</v>
      </c>
      <c r="S176" s="22"/>
    </row>
    <row r="177" spans="1:19" ht="15" customHeight="1">
      <c r="A177" s="40" t="s">
        <v>62</v>
      </c>
      <c r="B177" s="19">
        <f t="shared" si="57"/>
        <v>52</v>
      </c>
      <c r="C177" s="20"/>
      <c r="D177" s="19">
        <f t="shared" si="58"/>
        <v>52</v>
      </c>
      <c r="E177" s="19">
        <f t="shared" si="59"/>
        <v>52</v>
      </c>
      <c r="F177" s="20"/>
      <c r="G177" s="20"/>
      <c r="H177" s="19">
        <f t="shared" si="60"/>
        <v>52</v>
      </c>
      <c r="I177" s="20"/>
      <c r="J177" s="20">
        <v>13</v>
      </c>
      <c r="K177" s="20">
        <v>35</v>
      </c>
      <c r="L177" s="20">
        <v>4</v>
      </c>
      <c r="M177" s="19">
        <f t="shared" si="61"/>
        <v>0</v>
      </c>
      <c r="N177" s="20"/>
      <c r="O177" s="20"/>
      <c r="P177" s="20"/>
      <c r="Q177" s="21">
        <f t="shared" si="55"/>
        <v>100</v>
      </c>
      <c r="R177" s="21">
        <f t="shared" si="56"/>
        <v>25</v>
      </c>
      <c r="S177" s="22"/>
    </row>
    <row r="178" spans="1:19" ht="15" customHeight="1">
      <c r="A178" s="23" t="s">
        <v>36</v>
      </c>
      <c r="B178" s="19">
        <f t="shared" si="57"/>
        <v>92</v>
      </c>
      <c r="C178" s="20"/>
      <c r="D178" s="19">
        <f t="shared" si="58"/>
        <v>92</v>
      </c>
      <c r="E178" s="19">
        <f t="shared" si="59"/>
        <v>92</v>
      </c>
      <c r="F178" s="20"/>
      <c r="G178" s="20"/>
      <c r="H178" s="19">
        <f t="shared" si="60"/>
        <v>92</v>
      </c>
      <c r="I178" s="20">
        <v>22</v>
      </c>
      <c r="J178" s="20">
        <v>40</v>
      </c>
      <c r="K178" s="20">
        <v>30</v>
      </c>
      <c r="L178" s="20"/>
      <c r="M178" s="19">
        <f t="shared" si="61"/>
        <v>0</v>
      </c>
      <c r="N178" s="20"/>
      <c r="O178" s="20"/>
      <c r="P178" s="20"/>
      <c r="Q178" s="21">
        <f t="shared" si="55"/>
        <v>100</v>
      </c>
      <c r="R178" s="21">
        <f t="shared" si="56"/>
        <v>67.391304347826093</v>
      </c>
      <c r="S178" s="22"/>
    </row>
    <row r="179" spans="1:19" ht="15" customHeight="1">
      <c r="A179" s="23" t="s">
        <v>37</v>
      </c>
      <c r="B179" s="19">
        <f t="shared" si="57"/>
        <v>82</v>
      </c>
      <c r="C179" s="20"/>
      <c r="D179" s="19">
        <f t="shared" si="58"/>
        <v>82</v>
      </c>
      <c r="E179" s="19">
        <f t="shared" si="59"/>
        <v>82</v>
      </c>
      <c r="F179" s="20"/>
      <c r="G179" s="20"/>
      <c r="H179" s="19">
        <f t="shared" si="60"/>
        <v>82</v>
      </c>
      <c r="I179" s="20">
        <v>13</v>
      </c>
      <c r="J179" s="20">
        <v>36</v>
      </c>
      <c r="K179" s="20">
        <v>28</v>
      </c>
      <c r="L179" s="20">
        <v>5</v>
      </c>
      <c r="M179" s="19">
        <f t="shared" si="61"/>
        <v>0</v>
      </c>
      <c r="N179" s="20"/>
      <c r="O179" s="20"/>
      <c r="P179" s="20"/>
      <c r="Q179" s="21">
        <f t="shared" si="55"/>
        <v>100</v>
      </c>
      <c r="R179" s="21">
        <f t="shared" si="56"/>
        <v>59.756097560975604</v>
      </c>
      <c r="S179" s="22"/>
    </row>
    <row r="180" spans="1:19" ht="15" customHeight="1">
      <c r="A180" s="23" t="s">
        <v>38</v>
      </c>
      <c r="B180" s="19">
        <f t="shared" si="57"/>
        <v>56</v>
      </c>
      <c r="C180" s="20">
        <v>1</v>
      </c>
      <c r="D180" s="19">
        <f t="shared" si="58"/>
        <v>55</v>
      </c>
      <c r="E180" s="19">
        <f t="shared" si="59"/>
        <v>55</v>
      </c>
      <c r="F180" s="20"/>
      <c r="G180" s="20"/>
      <c r="H180" s="19">
        <f t="shared" si="60"/>
        <v>55</v>
      </c>
      <c r="I180" s="20">
        <v>6</v>
      </c>
      <c r="J180" s="20">
        <v>11</v>
      </c>
      <c r="K180" s="20">
        <v>38</v>
      </c>
      <c r="L180" s="20"/>
      <c r="M180" s="19">
        <f t="shared" si="61"/>
        <v>0</v>
      </c>
      <c r="N180" s="20"/>
      <c r="O180" s="20"/>
      <c r="P180" s="20"/>
      <c r="Q180" s="21">
        <f t="shared" si="55"/>
        <v>100</v>
      </c>
      <c r="R180" s="21">
        <f t="shared" si="56"/>
        <v>30.909090909090907</v>
      </c>
      <c r="S180" s="22"/>
    </row>
    <row r="181" spans="1:19" ht="15" customHeight="1">
      <c r="A181" s="23" t="s">
        <v>86</v>
      </c>
      <c r="B181" s="19">
        <f t="shared" si="57"/>
        <v>59</v>
      </c>
      <c r="C181" s="20">
        <v>2</v>
      </c>
      <c r="D181" s="19">
        <f t="shared" si="58"/>
        <v>57</v>
      </c>
      <c r="E181" s="19">
        <f t="shared" si="59"/>
        <v>57</v>
      </c>
      <c r="F181" s="20"/>
      <c r="G181" s="20"/>
      <c r="H181" s="19">
        <f t="shared" si="60"/>
        <v>57</v>
      </c>
      <c r="I181" s="20">
        <v>7</v>
      </c>
      <c r="J181" s="20">
        <v>8</v>
      </c>
      <c r="K181" s="20">
        <v>31</v>
      </c>
      <c r="L181" s="20">
        <v>11</v>
      </c>
      <c r="M181" s="19">
        <f t="shared" si="61"/>
        <v>0</v>
      </c>
      <c r="N181" s="20"/>
      <c r="O181" s="20"/>
      <c r="P181" s="20"/>
      <c r="Q181" s="21">
        <f t="shared" si="55"/>
        <v>100</v>
      </c>
      <c r="R181" s="21">
        <f t="shared" si="56"/>
        <v>26.315789473684209</v>
      </c>
      <c r="S181" s="22"/>
    </row>
    <row r="182" spans="1:19" ht="15" customHeight="1">
      <c r="A182" s="23" t="s">
        <v>85</v>
      </c>
      <c r="B182" s="19">
        <f t="shared" si="57"/>
        <v>8</v>
      </c>
      <c r="C182" s="20"/>
      <c r="D182" s="19">
        <f t="shared" si="58"/>
        <v>8</v>
      </c>
      <c r="E182" s="19">
        <f t="shared" si="59"/>
        <v>8</v>
      </c>
      <c r="F182" s="20"/>
      <c r="G182" s="20"/>
      <c r="H182" s="19">
        <f t="shared" si="60"/>
        <v>8</v>
      </c>
      <c r="I182" s="20">
        <v>2</v>
      </c>
      <c r="J182" s="20">
        <v>1</v>
      </c>
      <c r="K182" s="20">
        <v>5</v>
      </c>
      <c r="L182" s="20"/>
      <c r="M182" s="19">
        <f t="shared" si="61"/>
        <v>0</v>
      </c>
      <c r="N182" s="20"/>
      <c r="O182" s="20"/>
      <c r="P182" s="20"/>
      <c r="Q182" s="21">
        <f t="shared" si="55"/>
        <v>100</v>
      </c>
      <c r="R182" s="21">
        <f t="shared" si="56"/>
        <v>37.5</v>
      </c>
      <c r="S182" s="22"/>
    </row>
    <row r="183" spans="1:19" ht="15" customHeight="1">
      <c r="A183" s="25" t="s">
        <v>39</v>
      </c>
      <c r="B183" s="26">
        <f t="shared" si="57"/>
        <v>1477</v>
      </c>
      <c r="C183" s="27">
        <f>SUM(C161:C181)</f>
        <v>12</v>
      </c>
      <c r="D183" s="27">
        <f>E183+F183</f>
        <v>1465</v>
      </c>
      <c r="E183" s="27">
        <f>G183+H183+M183</f>
        <v>1462</v>
      </c>
      <c r="F183" s="27">
        <f>SUM(F161:F182)</f>
        <v>3</v>
      </c>
      <c r="G183" s="27">
        <f>SUM(G161:G182)</f>
        <v>4</v>
      </c>
      <c r="H183" s="27">
        <f>I183+J183+K183+L183</f>
        <v>1410</v>
      </c>
      <c r="I183" s="27">
        <f>SUM(I161:I182)</f>
        <v>194</v>
      </c>
      <c r="J183" s="27">
        <f>SUM(J161:J182)</f>
        <v>498</v>
      </c>
      <c r="K183" s="27">
        <f>SUM(K161:K182)</f>
        <v>602</v>
      </c>
      <c r="L183" s="27">
        <f>SUM(L161:L182)</f>
        <v>116</v>
      </c>
      <c r="M183" s="27">
        <f>N183+O183+P183</f>
        <v>48</v>
      </c>
      <c r="N183" s="27">
        <f>SUM(N161:N182)</f>
        <v>25</v>
      </c>
      <c r="O183" s="27">
        <f>SUM(O161:O181)</f>
        <v>11</v>
      </c>
      <c r="P183" s="27">
        <f>SUM(P161:P181)</f>
        <v>12</v>
      </c>
      <c r="Q183" s="28">
        <f t="shared" si="55"/>
        <v>96.24573378839591</v>
      </c>
      <c r="R183" s="28">
        <f t="shared" si="56"/>
        <v>47.235494880546078</v>
      </c>
      <c r="S183" s="22"/>
    </row>
    <row r="184" spans="1:19" ht="15" customHeight="1">
      <c r="A184" s="29" t="s">
        <v>40</v>
      </c>
      <c r="B184" s="30"/>
      <c r="C184" s="30"/>
      <c r="D184" s="87">
        <f>(D183/B183)*100</f>
        <v>99.187542315504402</v>
      </c>
      <c r="E184" s="87">
        <f>(E183/D183)*100</f>
        <v>99.795221843003418</v>
      </c>
      <c r="F184" s="87">
        <f>(F183/D183)*100</f>
        <v>0.20477815699658702</v>
      </c>
      <c r="G184" s="87">
        <f>(G183/D183)*100</f>
        <v>0.27303754266211605</v>
      </c>
      <c r="H184" s="87">
        <f>(H183/D183)*100</f>
        <v>96.24573378839591</v>
      </c>
      <c r="I184" s="87">
        <f>(I183/D183)*100</f>
        <v>13.242320819112626</v>
      </c>
      <c r="J184" s="87">
        <f>(J183/D183)*100</f>
        <v>33.993174061433443</v>
      </c>
      <c r="K184" s="87">
        <f>(K183/D183)*100</f>
        <v>41.092150170648459</v>
      </c>
      <c r="L184" s="87">
        <f>(L183/D183)*100</f>
        <v>7.9180887372013649</v>
      </c>
      <c r="M184" s="87">
        <f>(M183/D183)*100</f>
        <v>3.2764505119453924</v>
      </c>
      <c r="N184" s="87">
        <f>(N183/D183)*100</f>
        <v>1.7064846416382253</v>
      </c>
      <c r="O184" s="87">
        <f>(O183/D183)*100</f>
        <v>0.75085324232081907</v>
      </c>
      <c r="P184" s="87">
        <f>(P183/D183)*100</f>
        <v>0.8191126279863481</v>
      </c>
      <c r="Q184" s="41"/>
      <c r="R184" s="41"/>
      <c r="S184" s="22"/>
    </row>
    <row r="185" spans="1:19">
      <c r="A185" s="14"/>
      <c r="B185" s="14" t="s">
        <v>96</v>
      </c>
      <c r="C185" s="14"/>
      <c r="D185" s="14"/>
      <c r="E185" s="14"/>
      <c r="F185" s="14"/>
      <c r="G185" s="14"/>
      <c r="H185" s="14"/>
      <c r="I185" s="14"/>
      <c r="J185" s="14" t="s">
        <v>97</v>
      </c>
      <c r="K185" s="14"/>
      <c r="L185" s="14"/>
      <c r="M185" s="14"/>
      <c r="N185" s="14"/>
      <c r="O185" s="14"/>
      <c r="P185" s="14"/>
      <c r="Q185" s="14"/>
      <c r="R185" s="14"/>
      <c r="S185" s="14"/>
    </row>
    <row r="186" spans="1:19">
      <c r="A186" s="14"/>
      <c r="B186" s="14"/>
      <c r="C186" s="14"/>
      <c r="D186" s="14"/>
      <c r="E186" s="14"/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14"/>
      <c r="Q186" s="14"/>
      <c r="R186" s="14"/>
      <c r="S186" s="14"/>
    </row>
    <row r="187" spans="1:19">
      <c r="A187" s="14"/>
      <c r="B187" s="14"/>
      <c r="C187" s="14"/>
      <c r="D187" s="14"/>
      <c r="E187" s="14"/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14"/>
      <c r="Q187" s="14"/>
      <c r="R187" s="14"/>
      <c r="S187" s="14"/>
    </row>
    <row r="188" spans="1:19">
      <c r="A188" s="14"/>
      <c r="B188" s="14"/>
      <c r="C188" s="14"/>
      <c r="D188" s="14"/>
      <c r="E188" s="14"/>
      <c r="F188" s="14"/>
      <c r="G188" s="14"/>
      <c r="H188" s="14"/>
      <c r="I188" s="14"/>
      <c r="J188" s="14"/>
      <c r="K188" s="14"/>
      <c r="L188" s="14"/>
      <c r="M188" s="14"/>
      <c r="N188" s="14"/>
      <c r="O188" s="14"/>
      <c r="P188" s="14"/>
      <c r="Q188" s="14"/>
      <c r="R188" s="14"/>
      <c r="S188" s="14"/>
    </row>
    <row r="189" spans="1:19">
      <c r="A189" s="34"/>
      <c r="B189" s="95" t="s">
        <v>106</v>
      </c>
      <c r="C189" s="95"/>
      <c r="D189" s="95"/>
      <c r="E189" s="95"/>
      <c r="F189" s="95"/>
      <c r="G189" s="95"/>
      <c r="H189" s="95"/>
      <c r="I189" s="95"/>
      <c r="J189" s="95"/>
      <c r="K189" s="95"/>
      <c r="L189" s="95"/>
      <c r="M189" s="95"/>
      <c r="N189" s="95"/>
      <c r="O189" s="95"/>
      <c r="P189" s="95"/>
      <c r="Q189" s="95"/>
      <c r="R189" s="95"/>
      <c r="S189" s="95"/>
    </row>
    <row r="190" spans="1:19">
      <c r="A190" s="34"/>
      <c r="B190" s="95" t="s">
        <v>51</v>
      </c>
      <c r="C190" s="95"/>
      <c r="D190" s="95"/>
      <c r="E190" s="95"/>
      <c r="F190" s="95"/>
      <c r="G190" s="95"/>
      <c r="H190" s="95"/>
      <c r="I190" s="95"/>
      <c r="J190" s="95"/>
      <c r="K190" s="95"/>
      <c r="L190" s="95"/>
      <c r="M190" s="95"/>
      <c r="N190" s="95"/>
      <c r="O190" s="95"/>
      <c r="P190" s="95"/>
      <c r="Q190" s="95"/>
      <c r="R190" s="95"/>
      <c r="S190" s="95"/>
    </row>
    <row r="191" spans="1:19" ht="15" customHeight="1">
      <c r="A191" s="96" t="s">
        <v>95</v>
      </c>
      <c r="B191" s="96"/>
      <c r="C191" s="96"/>
      <c r="D191" s="96"/>
      <c r="E191" s="96"/>
      <c r="F191" s="96"/>
      <c r="G191" s="96"/>
      <c r="H191" s="96"/>
      <c r="I191" s="96"/>
      <c r="J191" s="96"/>
      <c r="K191" s="96"/>
      <c r="L191" s="96"/>
      <c r="M191" s="96"/>
      <c r="N191" s="96"/>
      <c r="O191" s="96"/>
      <c r="P191" s="96"/>
      <c r="Q191" s="96"/>
      <c r="R191" s="96"/>
      <c r="S191" s="96"/>
    </row>
    <row r="192" spans="1:19">
      <c r="A192" s="14"/>
      <c r="B192" s="14"/>
      <c r="C192" s="35"/>
      <c r="D192" s="35"/>
      <c r="E192" s="35"/>
      <c r="F192" s="35"/>
      <c r="G192" s="90" t="s">
        <v>48</v>
      </c>
      <c r="H192" s="89"/>
      <c r="I192" s="89"/>
      <c r="J192" s="89"/>
      <c r="K192" s="89"/>
      <c r="L192" s="89"/>
      <c r="M192" s="14"/>
      <c r="N192" s="14"/>
      <c r="O192" s="14"/>
      <c r="P192" s="14"/>
      <c r="Q192" s="14"/>
      <c r="R192" s="14"/>
      <c r="S192" s="14"/>
    </row>
    <row r="193" spans="1:19">
      <c r="A193" s="14"/>
      <c r="B193" s="14"/>
      <c r="C193" s="89" t="s">
        <v>49</v>
      </c>
      <c r="D193" s="89"/>
      <c r="E193" s="35"/>
      <c r="F193" s="36"/>
      <c r="G193" s="36"/>
      <c r="H193" s="36"/>
      <c r="I193" s="36"/>
      <c r="J193" s="36"/>
      <c r="K193" s="36"/>
      <c r="L193" s="36"/>
      <c r="M193" s="36"/>
      <c r="N193" s="36"/>
      <c r="O193" s="103" t="s">
        <v>83</v>
      </c>
      <c r="P193" s="90"/>
      <c r="Q193" s="90"/>
      <c r="R193" s="90"/>
      <c r="S193" s="90"/>
    </row>
    <row r="194" spans="1:19">
      <c r="A194" s="14"/>
      <c r="B194" s="89"/>
      <c r="C194" s="89"/>
      <c r="D194" s="89"/>
      <c r="E194" s="89"/>
      <c r="F194" s="89"/>
      <c r="G194" s="89"/>
      <c r="H194" s="89"/>
      <c r="I194" s="89"/>
      <c r="J194" s="89"/>
      <c r="K194" s="89"/>
      <c r="L194" s="89"/>
      <c r="M194" s="89"/>
      <c r="N194" s="89"/>
      <c r="O194" s="89"/>
      <c r="P194" s="89"/>
      <c r="Q194" s="89"/>
      <c r="R194" s="89"/>
      <c r="S194" s="89"/>
    </row>
    <row r="195" spans="1:19">
      <c r="A195" s="91" t="s">
        <v>2</v>
      </c>
      <c r="B195" s="91" t="s">
        <v>3</v>
      </c>
      <c r="C195" s="91" t="s">
        <v>4</v>
      </c>
      <c r="D195" s="91" t="s">
        <v>5</v>
      </c>
      <c r="E195" s="91" t="s">
        <v>6</v>
      </c>
      <c r="F195" s="97" t="s">
        <v>7</v>
      </c>
      <c r="G195" s="101" t="s">
        <v>8</v>
      </c>
      <c r="H195" s="91" t="s">
        <v>9</v>
      </c>
      <c r="I195" s="91"/>
      <c r="J195" s="91"/>
      <c r="K195" s="91"/>
      <c r="L195" s="91"/>
      <c r="M195" s="98" t="s">
        <v>10</v>
      </c>
      <c r="N195" s="99"/>
      <c r="O195" s="99"/>
      <c r="P195" s="100"/>
      <c r="Q195" s="91" t="s">
        <v>11</v>
      </c>
      <c r="R195" s="91" t="s">
        <v>12</v>
      </c>
      <c r="S195" s="94" t="s">
        <v>13</v>
      </c>
    </row>
    <row r="196" spans="1:19" ht="72" customHeight="1">
      <c r="A196" s="91"/>
      <c r="B196" s="93"/>
      <c r="C196" s="91"/>
      <c r="D196" s="91"/>
      <c r="E196" s="91"/>
      <c r="F196" s="97"/>
      <c r="G196" s="102"/>
      <c r="H196" s="15" t="s">
        <v>14</v>
      </c>
      <c r="I196" s="15" t="s">
        <v>15</v>
      </c>
      <c r="J196" s="15" t="s">
        <v>16</v>
      </c>
      <c r="K196" s="15" t="s">
        <v>17</v>
      </c>
      <c r="L196" s="15" t="s">
        <v>18</v>
      </c>
      <c r="M196" s="15" t="s">
        <v>19</v>
      </c>
      <c r="N196" s="15" t="s">
        <v>20</v>
      </c>
      <c r="O196" s="15" t="s">
        <v>21</v>
      </c>
      <c r="P196" s="15" t="s">
        <v>22</v>
      </c>
      <c r="Q196" s="92"/>
      <c r="R196" s="93"/>
      <c r="S196" s="94"/>
    </row>
    <row r="197" spans="1:19">
      <c r="A197" s="15">
        <v>1</v>
      </c>
      <c r="B197" s="16">
        <v>2</v>
      </c>
      <c r="C197" s="15">
        <v>3</v>
      </c>
      <c r="D197" s="15">
        <v>4</v>
      </c>
      <c r="E197" s="15">
        <v>5</v>
      </c>
      <c r="F197" s="15">
        <v>6</v>
      </c>
      <c r="G197" s="15">
        <v>7</v>
      </c>
      <c r="H197" s="15">
        <v>8</v>
      </c>
      <c r="I197" s="15">
        <v>9</v>
      </c>
      <c r="J197" s="15">
        <v>10</v>
      </c>
      <c r="K197" s="15">
        <v>11</v>
      </c>
      <c r="L197" s="15">
        <v>12</v>
      </c>
      <c r="M197" s="15">
        <v>13</v>
      </c>
      <c r="N197" s="15">
        <v>14</v>
      </c>
      <c r="O197" s="15">
        <v>15</v>
      </c>
      <c r="P197" s="15">
        <v>16</v>
      </c>
      <c r="Q197" s="15">
        <v>17</v>
      </c>
      <c r="R197" s="16">
        <v>18</v>
      </c>
      <c r="S197" s="17">
        <v>19</v>
      </c>
    </row>
    <row r="198" spans="1:19" ht="15" customHeight="1">
      <c r="A198" s="18" t="s">
        <v>23</v>
      </c>
      <c r="B198" s="19">
        <f>C198+D198</f>
        <v>43</v>
      </c>
      <c r="C198" s="37">
        <v>1</v>
      </c>
      <c r="D198" s="19">
        <f>E198+F198</f>
        <v>42</v>
      </c>
      <c r="E198" s="19">
        <f>G198+H198+M198</f>
        <v>42</v>
      </c>
      <c r="F198" s="38"/>
      <c r="G198" s="38"/>
      <c r="H198" s="19">
        <f>SUM(I198:L198)</f>
        <v>40</v>
      </c>
      <c r="I198" s="38">
        <v>5</v>
      </c>
      <c r="J198" s="38">
        <v>14</v>
      </c>
      <c r="K198" s="38">
        <v>21</v>
      </c>
      <c r="L198" s="38"/>
      <c r="M198" s="19">
        <f>N198+O198+P198</f>
        <v>2</v>
      </c>
      <c r="N198" s="38">
        <v>1</v>
      </c>
      <c r="O198" s="38">
        <v>1</v>
      </c>
      <c r="P198" s="38"/>
      <c r="Q198" s="21">
        <f t="shared" ref="Q198:Q215" si="66">(H198/D198)*100</f>
        <v>95.238095238095227</v>
      </c>
      <c r="R198" s="21">
        <f t="shared" ref="R198:R220" si="67">((J198+I198)/D198)*100</f>
        <v>45.238095238095241</v>
      </c>
      <c r="S198" s="22"/>
    </row>
    <row r="199" spans="1:19" ht="15" customHeight="1">
      <c r="A199" s="23" t="s">
        <v>24</v>
      </c>
      <c r="B199" s="19">
        <f t="shared" ref="B199:B220" si="68">C199+D199</f>
        <v>66</v>
      </c>
      <c r="C199" s="20"/>
      <c r="D199" s="19">
        <f t="shared" ref="D199:D219" si="69">E199+F199</f>
        <v>66</v>
      </c>
      <c r="E199" s="19">
        <f t="shared" ref="E199:E219" si="70">G199+H199+M199</f>
        <v>66</v>
      </c>
      <c r="F199" s="20"/>
      <c r="G199" s="20"/>
      <c r="H199" s="19">
        <f t="shared" ref="H199:H219" si="71">SUM(I199:L199)</f>
        <v>65</v>
      </c>
      <c r="I199" s="20">
        <v>16</v>
      </c>
      <c r="J199" s="20">
        <v>31</v>
      </c>
      <c r="K199" s="20">
        <v>17</v>
      </c>
      <c r="L199" s="20">
        <v>1</v>
      </c>
      <c r="M199" s="19">
        <f t="shared" ref="M199:M219" si="72">SUM(N199:P199)</f>
        <v>1</v>
      </c>
      <c r="N199" s="20"/>
      <c r="O199" s="20"/>
      <c r="P199" s="20">
        <v>1</v>
      </c>
      <c r="Q199" s="21">
        <f t="shared" si="66"/>
        <v>98.484848484848484</v>
      </c>
      <c r="R199" s="21">
        <f t="shared" si="67"/>
        <v>71.212121212121218</v>
      </c>
      <c r="S199" s="22"/>
    </row>
    <row r="200" spans="1:19" ht="15" customHeight="1">
      <c r="A200" s="23" t="s">
        <v>25</v>
      </c>
      <c r="B200" s="19">
        <f t="shared" si="68"/>
        <v>26</v>
      </c>
      <c r="C200" s="20"/>
      <c r="D200" s="19">
        <f t="shared" si="69"/>
        <v>26</v>
      </c>
      <c r="E200" s="19">
        <f t="shared" si="70"/>
        <v>26</v>
      </c>
      <c r="F200" s="20"/>
      <c r="G200" s="20"/>
      <c r="H200" s="19">
        <f t="shared" si="71"/>
        <v>26</v>
      </c>
      <c r="I200" s="20">
        <v>10</v>
      </c>
      <c r="J200" s="20">
        <v>6</v>
      </c>
      <c r="K200" s="20">
        <v>10</v>
      </c>
      <c r="L200" s="20"/>
      <c r="M200" s="19">
        <f t="shared" si="72"/>
        <v>0</v>
      </c>
      <c r="N200" s="20"/>
      <c r="O200" s="20"/>
      <c r="P200" s="20"/>
      <c r="Q200" s="21">
        <f t="shared" si="66"/>
        <v>100</v>
      </c>
      <c r="R200" s="21">
        <f t="shared" si="67"/>
        <v>61.53846153846154</v>
      </c>
      <c r="S200" s="22"/>
    </row>
    <row r="201" spans="1:19" ht="15" customHeight="1">
      <c r="A201" s="23" t="s">
        <v>59</v>
      </c>
      <c r="B201" s="19">
        <f t="shared" si="68"/>
        <v>84</v>
      </c>
      <c r="C201" s="20"/>
      <c r="D201" s="19">
        <f t="shared" si="69"/>
        <v>84</v>
      </c>
      <c r="E201" s="19">
        <f t="shared" si="70"/>
        <v>84</v>
      </c>
      <c r="F201" s="20"/>
      <c r="G201" s="20"/>
      <c r="H201" s="19">
        <f t="shared" si="71"/>
        <v>66</v>
      </c>
      <c r="I201" s="20">
        <v>22</v>
      </c>
      <c r="J201" s="20">
        <v>18</v>
      </c>
      <c r="K201" s="20">
        <v>26</v>
      </c>
      <c r="L201" s="20"/>
      <c r="M201" s="19">
        <f t="shared" si="72"/>
        <v>18</v>
      </c>
      <c r="N201" s="20">
        <v>4</v>
      </c>
      <c r="O201" s="20"/>
      <c r="P201" s="20">
        <v>14</v>
      </c>
      <c r="Q201" s="21">
        <f t="shared" si="66"/>
        <v>78.571428571428569</v>
      </c>
      <c r="R201" s="21">
        <f t="shared" si="67"/>
        <v>47.619047619047613</v>
      </c>
      <c r="S201" s="22"/>
    </row>
    <row r="202" spans="1:19" ht="15" customHeight="1">
      <c r="A202" s="23" t="s">
        <v>26</v>
      </c>
      <c r="B202" s="19">
        <f t="shared" si="68"/>
        <v>33</v>
      </c>
      <c r="C202" s="20"/>
      <c r="D202" s="19">
        <f t="shared" si="69"/>
        <v>33</v>
      </c>
      <c r="E202" s="19">
        <f t="shared" si="70"/>
        <v>33</v>
      </c>
      <c r="F202" s="20"/>
      <c r="G202" s="20"/>
      <c r="H202" s="19">
        <f t="shared" si="71"/>
        <v>30</v>
      </c>
      <c r="I202" s="20">
        <v>4</v>
      </c>
      <c r="J202" s="20">
        <v>12</v>
      </c>
      <c r="K202" s="20">
        <v>9</v>
      </c>
      <c r="L202" s="20">
        <v>5</v>
      </c>
      <c r="M202" s="19">
        <f t="shared" si="72"/>
        <v>3</v>
      </c>
      <c r="N202" s="20">
        <v>2</v>
      </c>
      <c r="O202" s="20"/>
      <c r="P202" s="20">
        <v>1</v>
      </c>
      <c r="Q202" s="21">
        <f t="shared" si="66"/>
        <v>90.909090909090907</v>
      </c>
      <c r="R202" s="21">
        <f t="shared" si="67"/>
        <v>48.484848484848484</v>
      </c>
      <c r="S202" s="22"/>
    </row>
    <row r="203" spans="1:19" ht="15" customHeight="1">
      <c r="A203" s="23" t="s">
        <v>27</v>
      </c>
      <c r="B203" s="19">
        <f t="shared" si="68"/>
        <v>64</v>
      </c>
      <c r="C203" s="20"/>
      <c r="D203" s="19">
        <f t="shared" si="69"/>
        <v>64</v>
      </c>
      <c r="E203" s="19">
        <f t="shared" si="70"/>
        <v>64</v>
      </c>
      <c r="F203" s="20"/>
      <c r="G203" s="20"/>
      <c r="H203" s="19">
        <f t="shared" si="71"/>
        <v>58</v>
      </c>
      <c r="I203" s="20">
        <v>13</v>
      </c>
      <c r="J203" s="20">
        <v>30</v>
      </c>
      <c r="K203" s="20">
        <v>14</v>
      </c>
      <c r="L203" s="20">
        <v>1</v>
      </c>
      <c r="M203" s="19">
        <f t="shared" si="72"/>
        <v>6</v>
      </c>
      <c r="N203" s="20">
        <v>2</v>
      </c>
      <c r="O203" s="20">
        <v>2</v>
      </c>
      <c r="P203" s="20">
        <v>2</v>
      </c>
      <c r="Q203" s="21">
        <f t="shared" si="66"/>
        <v>90.625</v>
      </c>
      <c r="R203" s="21">
        <f t="shared" si="67"/>
        <v>67.1875</v>
      </c>
      <c r="S203" s="22"/>
    </row>
    <row r="204" spans="1:19" ht="15" customHeight="1">
      <c r="A204" s="23" t="s">
        <v>56</v>
      </c>
      <c r="B204" s="19">
        <f t="shared" si="68"/>
        <v>28</v>
      </c>
      <c r="C204" s="20"/>
      <c r="D204" s="19">
        <f t="shared" si="69"/>
        <v>28</v>
      </c>
      <c r="E204" s="19">
        <f t="shared" si="70"/>
        <v>28</v>
      </c>
      <c r="F204" s="20"/>
      <c r="G204" s="20">
        <v>5</v>
      </c>
      <c r="H204" s="19">
        <f t="shared" si="71"/>
        <v>22</v>
      </c>
      <c r="I204" s="20">
        <v>8</v>
      </c>
      <c r="J204" s="20">
        <v>11</v>
      </c>
      <c r="K204" s="20">
        <v>3</v>
      </c>
      <c r="L204" s="20"/>
      <c r="M204" s="19">
        <f t="shared" si="72"/>
        <v>1</v>
      </c>
      <c r="N204" s="20">
        <v>1</v>
      </c>
      <c r="O204" s="20"/>
      <c r="P204" s="20"/>
      <c r="Q204" s="21">
        <f t="shared" si="66"/>
        <v>78.571428571428569</v>
      </c>
      <c r="R204" s="21">
        <f t="shared" si="67"/>
        <v>67.857142857142861</v>
      </c>
      <c r="S204" s="22"/>
    </row>
    <row r="205" spans="1:19" ht="15" customHeight="1">
      <c r="A205" s="23" t="s">
        <v>28</v>
      </c>
      <c r="B205" s="19">
        <f t="shared" si="68"/>
        <v>19</v>
      </c>
      <c r="C205" s="20"/>
      <c r="D205" s="19">
        <f t="shared" si="69"/>
        <v>19</v>
      </c>
      <c r="E205" s="19">
        <f t="shared" si="70"/>
        <v>19</v>
      </c>
      <c r="F205" s="20"/>
      <c r="G205" s="20"/>
      <c r="H205" s="19">
        <f t="shared" si="71"/>
        <v>17</v>
      </c>
      <c r="I205" s="20">
        <v>6</v>
      </c>
      <c r="J205" s="20">
        <v>8</v>
      </c>
      <c r="K205" s="20">
        <v>3</v>
      </c>
      <c r="L205" s="20"/>
      <c r="M205" s="19">
        <f t="shared" si="72"/>
        <v>2</v>
      </c>
      <c r="N205" s="20">
        <v>2</v>
      </c>
      <c r="O205" s="20"/>
      <c r="P205" s="20"/>
      <c r="Q205" s="21">
        <f>(H205/D205)*100</f>
        <v>89.473684210526315</v>
      </c>
      <c r="R205" s="21">
        <f>((J205+I205)/D205)*100</f>
        <v>73.68421052631578</v>
      </c>
      <c r="S205" s="22"/>
    </row>
    <row r="206" spans="1:19" ht="15" customHeight="1">
      <c r="A206" s="23" t="s">
        <v>29</v>
      </c>
      <c r="B206" s="19">
        <f t="shared" si="68"/>
        <v>29</v>
      </c>
      <c r="C206" s="20"/>
      <c r="D206" s="19">
        <f t="shared" si="69"/>
        <v>29</v>
      </c>
      <c r="E206" s="19">
        <f t="shared" si="70"/>
        <v>29</v>
      </c>
      <c r="F206" s="20"/>
      <c r="G206" s="20">
        <v>3</v>
      </c>
      <c r="H206" s="19">
        <f t="shared" si="71"/>
        <v>20</v>
      </c>
      <c r="I206" s="20">
        <v>2</v>
      </c>
      <c r="J206" s="20">
        <v>4</v>
      </c>
      <c r="K206" s="20">
        <v>12</v>
      </c>
      <c r="L206" s="20">
        <v>2</v>
      </c>
      <c r="M206" s="19">
        <f t="shared" si="72"/>
        <v>6</v>
      </c>
      <c r="N206" s="20">
        <v>3</v>
      </c>
      <c r="O206" s="20">
        <v>3</v>
      </c>
      <c r="P206" s="20"/>
      <c r="Q206" s="21">
        <f t="shared" si="66"/>
        <v>68.965517241379317</v>
      </c>
      <c r="R206" s="21">
        <f t="shared" si="67"/>
        <v>20.689655172413794</v>
      </c>
      <c r="S206" s="22"/>
    </row>
    <row r="207" spans="1:19" ht="15" customHeight="1">
      <c r="A207" s="23" t="s">
        <v>30</v>
      </c>
      <c r="B207" s="19">
        <f t="shared" si="68"/>
        <v>27</v>
      </c>
      <c r="C207" s="20"/>
      <c r="D207" s="19">
        <f t="shared" si="69"/>
        <v>27</v>
      </c>
      <c r="E207" s="19">
        <f t="shared" si="70"/>
        <v>27</v>
      </c>
      <c r="F207" s="20"/>
      <c r="G207" s="20"/>
      <c r="H207" s="19">
        <f t="shared" si="71"/>
        <v>23</v>
      </c>
      <c r="I207" s="20">
        <v>12</v>
      </c>
      <c r="J207" s="20">
        <v>9</v>
      </c>
      <c r="K207" s="20">
        <v>2</v>
      </c>
      <c r="L207" s="20"/>
      <c r="M207" s="19">
        <f t="shared" si="72"/>
        <v>4</v>
      </c>
      <c r="N207" s="20">
        <v>2</v>
      </c>
      <c r="O207" s="20">
        <v>2</v>
      </c>
      <c r="P207" s="20"/>
      <c r="Q207" s="21">
        <f t="shared" si="66"/>
        <v>85.18518518518519</v>
      </c>
      <c r="R207" s="21">
        <f t="shared" si="67"/>
        <v>77.777777777777786</v>
      </c>
      <c r="S207" s="22"/>
    </row>
    <row r="208" spans="1:19" ht="15" customHeight="1">
      <c r="A208" s="23" t="s">
        <v>31</v>
      </c>
      <c r="B208" s="19">
        <f t="shared" si="68"/>
        <v>143</v>
      </c>
      <c r="C208" s="20">
        <v>3</v>
      </c>
      <c r="D208" s="19">
        <f t="shared" si="69"/>
        <v>140</v>
      </c>
      <c r="E208" s="19">
        <f>G208+H208+M208</f>
        <v>138</v>
      </c>
      <c r="F208" s="20">
        <v>2</v>
      </c>
      <c r="G208" s="20">
        <v>1</v>
      </c>
      <c r="H208" s="19">
        <f t="shared" si="71"/>
        <v>126</v>
      </c>
      <c r="I208" s="20">
        <v>14</v>
      </c>
      <c r="J208" s="20">
        <v>67</v>
      </c>
      <c r="K208" s="20">
        <v>45</v>
      </c>
      <c r="L208" s="20"/>
      <c r="M208" s="19">
        <f>SUM(N208:P208)</f>
        <v>11</v>
      </c>
      <c r="N208" s="20">
        <v>7</v>
      </c>
      <c r="O208" s="20">
        <v>4</v>
      </c>
      <c r="P208" s="20"/>
      <c r="Q208" s="21">
        <f t="shared" si="66"/>
        <v>90</v>
      </c>
      <c r="R208" s="21">
        <f t="shared" si="67"/>
        <v>57.857142857142861</v>
      </c>
      <c r="S208" s="22"/>
    </row>
    <row r="209" spans="1:19" ht="15" customHeight="1">
      <c r="A209" s="23" t="s">
        <v>104</v>
      </c>
      <c r="B209" s="19">
        <f t="shared" si="68"/>
        <v>63</v>
      </c>
      <c r="C209" s="20"/>
      <c r="D209" s="19">
        <f t="shared" ref="D209" si="73">E209+F209</f>
        <v>63</v>
      </c>
      <c r="E209" s="19">
        <f>G209+H209+M209</f>
        <v>63</v>
      </c>
      <c r="F209" s="20"/>
      <c r="G209" s="20">
        <v>1</v>
      </c>
      <c r="H209" s="19">
        <f t="shared" si="71"/>
        <v>62</v>
      </c>
      <c r="I209" s="20">
        <v>2</v>
      </c>
      <c r="J209" s="20">
        <v>11</v>
      </c>
      <c r="K209" s="20">
        <v>41</v>
      </c>
      <c r="L209" s="20">
        <v>8</v>
      </c>
      <c r="M209" s="19">
        <f>SUM(N209:P209)</f>
        <v>0</v>
      </c>
      <c r="N209" s="20"/>
      <c r="O209" s="20"/>
      <c r="P209" s="20"/>
      <c r="Q209" s="21">
        <f t="shared" ref="Q209" si="74">(H209/D209)*100</f>
        <v>98.412698412698404</v>
      </c>
      <c r="R209" s="21">
        <f t="shared" ref="R209" si="75">((J209+I209)/D209)*100</f>
        <v>20.634920634920633</v>
      </c>
      <c r="S209" s="22"/>
    </row>
    <row r="210" spans="1:19" ht="15" customHeight="1">
      <c r="A210" s="23" t="s">
        <v>32</v>
      </c>
      <c r="B210" s="19">
        <f t="shared" si="68"/>
        <v>16</v>
      </c>
      <c r="C210" s="20"/>
      <c r="D210" s="19">
        <f t="shared" si="69"/>
        <v>16</v>
      </c>
      <c r="E210" s="19">
        <f t="shared" si="70"/>
        <v>16</v>
      </c>
      <c r="F210" s="20"/>
      <c r="G210" s="20"/>
      <c r="H210" s="19">
        <f t="shared" si="71"/>
        <v>13</v>
      </c>
      <c r="I210" s="20">
        <v>5</v>
      </c>
      <c r="J210" s="20">
        <v>4</v>
      </c>
      <c r="K210" s="20">
        <v>4</v>
      </c>
      <c r="L210" s="20"/>
      <c r="M210" s="19">
        <f t="shared" si="72"/>
        <v>3</v>
      </c>
      <c r="N210" s="20">
        <v>2</v>
      </c>
      <c r="O210" s="20"/>
      <c r="P210" s="20">
        <v>1</v>
      </c>
      <c r="Q210" s="21">
        <f t="shared" si="66"/>
        <v>81.25</v>
      </c>
      <c r="R210" s="21">
        <f t="shared" si="67"/>
        <v>56.25</v>
      </c>
      <c r="S210" s="22"/>
    </row>
    <row r="211" spans="1:19" ht="24.75" customHeight="1">
      <c r="A211" s="23" t="s">
        <v>60</v>
      </c>
      <c r="B211" s="19">
        <f t="shared" si="68"/>
        <v>33</v>
      </c>
      <c r="C211" s="20"/>
      <c r="D211" s="19">
        <f t="shared" si="69"/>
        <v>33</v>
      </c>
      <c r="E211" s="19">
        <f t="shared" si="70"/>
        <v>33</v>
      </c>
      <c r="F211" s="20"/>
      <c r="G211" s="20"/>
      <c r="H211" s="19">
        <f t="shared" si="71"/>
        <v>15</v>
      </c>
      <c r="I211" s="20">
        <v>4</v>
      </c>
      <c r="J211" s="20">
        <v>4</v>
      </c>
      <c r="K211" s="20">
        <v>7</v>
      </c>
      <c r="L211" s="20"/>
      <c r="M211" s="19">
        <f t="shared" si="72"/>
        <v>18</v>
      </c>
      <c r="N211" s="20">
        <v>5</v>
      </c>
      <c r="O211" s="20">
        <v>4</v>
      </c>
      <c r="P211" s="20">
        <v>9</v>
      </c>
      <c r="Q211" s="21">
        <f t="shared" si="66"/>
        <v>45.454545454545453</v>
      </c>
      <c r="R211" s="21">
        <f t="shared" si="67"/>
        <v>24.242424242424242</v>
      </c>
      <c r="S211" s="22"/>
    </row>
    <row r="212" spans="1:19" ht="15" customHeight="1">
      <c r="A212" s="23" t="s">
        <v>33</v>
      </c>
      <c r="B212" s="19">
        <f t="shared" si="68"/>
        <v>95</v>
      </c>
      <c r="C212" s="20"/>
      <c r="D212" s="19">
        <f t="shared" ref="D212" si="76">E212+F212</f>
        <v>95</v>
      </c>
      <c r="E212" s="19">
        <f t="shared" ref="E212" si="77">G212+H212+M212</f>
        <v>95</v>
      </c>
      <c r="F212" s="20"/>
      <c r="G212" s="20"/>
      <c r="H212" s="19">
        <f t="shared" si="71"/>
        <v>95</v>
      </c>
      <c r="I212" s="20">
        <v>8</v>
      </c>
      <c r="J212" s="20">
        <v>19</v>
      </c>
      <c r="K212" s="20">
        <v>49</v>
      </c>
      <c r="L212" s="20">
        <v>19</v>
      </c>
      <c r="M212" s="19">
        <f t="shared" si="72"/>
        <v>0</v>
      </c>
      <c r="N212" s="20"/>
      <c r="O212" s="20"/>
      <c r="P212" s="20"/>
      <c r="Q212" s="21">
        <f t="shared" ref="Q212" si="78">(H212/D212)*100</f>
        <v>100</v>
      </c>
      <c r="R212" s="21">
        <f t="shared" ref="R212" si="79">((J212+I212)/D212)*100</f>
        <v>28.421052631578945</v>
      </c>
      <c r="S212" s="22"/>
    </row>
    <row r="213" spans="1:19" ht="15" customHeight="1">
      <c r="A213" s="23" t="s">
        <v>34</v>
      </c>
      <c r="B213" s="19">
        <f t="shared" si="68"/>
        <v>71</v>
      </c>
      <c r="C213" s="20"/>
      <c r="D213" s="19">
        <f t="shared" si="69"/>
        <v>71</v>
      </c>
      <c r="E213" s="19">
        <f t="shared" si="70"/>
        <v>71</v>
      </c>
      <c r="F213" s="20"/>
      <c r="G213" s="20"/>
      <c r="H213" s="19">
        <f t="shared" si="71"/>
        <v>62</v>
      </c>
      <c r="I213" s="20">
        <v>18</v>
      </c>
      <c r="J213" s="20">
        <v>22</v>
      </c>
      <c r="K213" s="20">
        <v>19</v>
      </c>
      <c r="L213" s="20">
        <v>3</v>
      </c>
      <c r="M213" s="19">
        <f t="shared" si="72"/>
        <v>9</v>
      </c>
      <c r="N213" s="20">
        <v>3</v>
      </c>
      <c r="O213" s="20">
        <v>1</v>
      </c>
      <c r="P213" s="20">
        <v>5</v>
      </c>
      <c r="Q213" s="21">
        <f t="shared" si="66"/>
        <v>87.323943661971825</v>
      </c>
      <c r="R213" s="21">
        <f t="shared" si="67"/>
        <v>56.338028169014088</v>
      </c>
      <c r="S213" s="22"/>
    </row>
    <row r="214" spans="1:19" ht="15" customHeight="1">
      <c r="A214" s="23" t="s">
        <v>62</v>
      </c>
      <c r="B214" s="19">
        <f t="shared" si="68"/>
        <v>34</v>
      </c>
      <c r="C214" s="20"/>
      <c r="D214" s="19">
        <f t="shared" si="69"/>
        <v>34</v>
      </c>
      <c r="E214" s="19">
        <f t="shared" si="70"/>
        <v>34</v>
      </c>
      <c r="F214" s="20"/>
      <c r="G214" s="20"/>
      <c r="H214" s="19">
        <f t="shared" si="71"/>
        <v>30</v>
      </c>
      <c r="I214" s="20">
        <v>1</v>
      </c>
      <c r="J214" s="20">
        <v>7</v>
      </c>
      <c r="K214" s="20">
        <v>22</v>
      </c>
      <c r="L214" s="20"/>
      <c r="M214" s="19">
        <f t="shared" si="72"/>
        <v>4</v>
      </c>
      <c r="N214" s="20">
        <v>2</v>
      </c>
      <c r="O214" s="20"/>
      <c r="P214" s="20">
        <v>2</v>
      </c>
      <c r="Q214" s="21">
        <f t="shared" si="66"/>
        <v>88.235294117647058</v>
      </c>
      <c r="R214" s="21">
        <f t="shared" si="67"/>
        <v>23.52941176470588</v>
      </c>
      <c r="S214" s="22"/>
    </row>
    <row r="215" spans="1:19" ht="15" customHeight="1">
      <c r="A215" s="23" t="s">
        <v>36</v>
      </c>
      <c r="B215" s="19">
        <f t="shared" si="68"/>
        <v>95</v>
      </c>
      <c r="C215" s="20">
        <v>1</v>
      </c>
      <c r="D215" s="19">
        <f t="shared" si="69"/>
        <v>94</v>
      </c>
      <c r="E215" s="19">
        <f t="shared" si="70"/>
        <v>93</v>
      </c>
      <c r="F215" s="20">
        <v>1</v>
      </c>
      <c r="G215" s="20">
        <v>1</v>
      </c>
      <c r="H215" s="19">
        <f t="shared" si="71"/>
        <v>90</v>
      </c>
      <c r="I215" s="20">
        <v>33</v>
      </c>
      <c r="J215" s="20">
        <v>37</v>
      </c>
      <c r="K215" s="20">
        <v>20</v>
      </c>
      <c r="L215" s="20"/>
      <c r="M215" s="19">
        <f t="shared" si="72"/>
        <v>2</v>
      </c>
      <c r="N215" s="20">
        <v>2</v>
      </c>
      <c r="O215" s="20"/>
      <c r="P215" s="20"/>
      <c r="Q215" s="21">
        <f t="shared" si="66"/>
        <v>95.744680851063833</v>
      </c>
      <c r="R215" s="21">
        <f t="shared" si="67"/>
        <v>74.468085106382972</v>
      </c>
      <c r="S215" s="22"/>
    </row>
    <row r="216" spans="1:19" ht="15" customHeight="1">
      <c r="A216" s="23" t="s">
        <v>37</v>
      </c>
      <c r="B216" s="19">
        <f t="shared" si="68"/>
        <v>37</v>
      </c>
      <c r="C216" s="20"/>
      <c r="D216" s="19">
        <f t="shared" si="69"/>
        <v>37</v>
      </c>
      <c r="E216" s="19">
        <f t="shared" si="70"/>
        <v>37</v>
      </c>
      <c r="F216" s="20"/>
      <c r="G216" s="20"/>
      <c r="H216" s="19">
        <f t="shared" si="71"/>
        <v>37</v>
      </c>
      <c r="I216" s="20">
        <v>20</v>
      </c>
      <c r="J216" s="20">
        <v>11</v>
      </c>
      <c r="K216" s="20">
        <v>6</v>
      </c>
      <c r="L216" s="20"/>
      <c r="M216" s="19">
        <f t="shared" si="72"/>
        <v>0</v>
      </c>
      <c r="N216" s="20"/>
      <c r="O216" s="20"/>
      <c r="P216" s="20"/>
      <c r="Q216" s="21">
        <f>(H216/D216)*100</f>
        <v>100</v>
      </c>
      <c r="R216" s="21">
        <f t="shared" si="67"/>
        <v>83.78378378378379</v>
      </c>
      <c r="S216" s="22"/>
    </row>
    <row r="217" spans="1:19" ht="15" customHeight="1">
      <c r="A217" s="23" t="s">
        <v>38</v>
      </c>
      <c r="B217" s="19">
        <f t="shared" si="68"/>
        <v>49</v>
      </c>
      <c r="C217" s="20"/>
      <c r="D217" s="19">
        <f t="shared" si="69"/>
        <v>49</v>
      </c>
      <c r="E217" s="19">
        <f t="shared" si="70"/>
        <v>49</v>
      </c>
      <c r="F217" s="20"/>
      <c r="G217" s="20"/>
      <c r="H217" s="19">
        <f t="shared" si="71"/>
        <v>49</v>
      </c>
      <c r="I217" s="20">
        <v>28</v>
      </c>
      <c r="J217" s="20">
        <v>16</v>
      </c>
      <c r="K217" s="20">
        <v>5</v>
      </c>
      <c r="L217" s="20"/>
      <c r="M217" s="19">
        <f t="shared" si="72"/>
        <v>0</v>
      </c>
      <c r="N217" s="20"/>
      <c r="O217" s="20"/>
      <c r="P217" s="20"/>
      <c r="Q217" s="21">
        <f t="shared" ref="Q217:Q220" si="80">(H217/D217)*100</f>
        <v>100</v>
      </c>
      <c r="R217" s="21">
        <f t="shared" si="67"/>
        <v>89.795918367346943</v>
      </c>
      <c r="S217" s="22"/>
    </row>
    <row r="218" spans="1:19" ht="15" customHeight="1">
      <c r="A218" s="23" t="s">
        <v>86</v>
      </c>
      <c r="B218" s="19">
        <f t="shared" si="68"/>
        <v>47</v>
      </c>
      <c r="C218" s="20"/>
      <c r="D218" s="19">
        <f t="shared" si="69"/>
        <v>47</v>
      </c>
      <c r="E218" s="19">
        <f t="shared" si="70"/>
        <v>47</v>
      </c>
      <c r="F218" s="20"/>
      <c r="G218" s="20"/>
      <c r="H218" s="19">
        <f t="shared" si="71"/>
        <v>41</v>
      </c>
      <c r="I218" s="20">
        <v>14</v>
      </c>
      <c r="J218" s="20">
        <v>9</v>
      </c>
      <c r="K218" s="20">
        <v>14</v>
      </c>
      <c r="L218" s="20">
        <v>4</v>
      </c>
      <c r="M218" s="19">
        <f t="shared" si="72"/>
        <v>6</v>
      </c>
      <c r="N218" s="20">
        <v>2</v>
      </c>
      <c r="O218" s="20">
        <v>1</v>
      </c>
      <c r="P218" s="20">
        <v>3</v>
      </c>
      <c r="Q218" s="21">
        <f t="shared" ref="Q218" si="81">(H218/D218)*100</f>
        <v>87.2340425531915</v>
      </c>
      <c r="R218" s="21">
        <f t="shared" ref="R218" si="82">((J218+I218)/D218)*100</f>
        <v>48.936170212765958</v>
      </c>
      <c r="S218" s="22"/>
    </row>
    <row r="219" spans="1:19" ht="15" customHeight="1">
      <c r="A219" s="23" t="s">
        <v>85</v>
      </c>
      <c r="B219" s="19">
        <f t="shared" si="68"/>
        <v>9</v>
      </c>
      <c r="C219" s="20"/>
      <c r="D219" s="19">
        <f t="shared" si="69"/>
        <v>9</v>
      </c>
      <c r="E219" s="19">
        <f t="shared" si="70"/>
        <v>9</v>
      </c>
      <c r="F219" s="20"/>
      <c r="G219" s="20"/>
      <c r="H219" s="19">
        <f t="shared" si="71"/>
        <v>9</v>
      </c>
      <c r="I219" s="20">
        <v>4</v>
      </c>
      <c r="J219" s="20">
        <v>5</v>
      </c>
      <c r="K219" s="20"/>
      <c r="L219" s="20"/>
      <c r="M219" s="19">
        <f t="shared" si="72"/>
        <v>0</v>
      </c>
      <c r="N219" s="20"/>
      <c r="O219" s="20"/>
      <c r="P219" s="20"/>
      <c r="Q219" s="21">
        <f t="shared" si="80"/>
        <v>100</v>
      </c>
      <c r="R219" s="21">
        <f t="shared" si="67"/>
        <v>100</v>
      </c>
      <c r="S219" s="22"/>
    </row>
    <row r="220" spans="1:19" ht="15" customHeight="1">
      <c r="A220" s="25" t="s">
        <v>39</v>
      </c>
      <c r="B220" s="26">
        <f t="shared" si="68"/>
        <v>1111</v>
      </c>
      <c r="C220" s="27">
        <f>SUM(C198:C217)</f>
        <v>5</v>
      </c>
      <c r="D220" s="27">
        <f>E220+F220</f>
        <v>1106</v>
      </c>
      <c r="E220" s="27">
        <f>G220+H220+M220</f>
        <v>1103</v>
      </c>
      <c r="F220" s="27">
        <f>SUM(F198:F219)</f>
        <v>3</v>
      </c>
      <c r="G220" s="27">
        <f>SUM(G198:G219)</f>
        <v>11</v>
      </c>
      <c r="H220" s="27">
        <f>I220+J220+K220+L220</f>
        <v>996</v>
      </c>
      <c r="I220" s="27">
        <f>SUM(I198:I219)</f>
        <v>249</v>
      </c>
      <c r="J220" s="27">
        <f>SUM(J198:J219)</f>
        <v>355</v>
      </c>
      <c r="K220" s="27">
        <f>SUM(K198:K219)</f>
        <v>349</v>
      </c>
      <c r="L220" s="27">
        <f>SUM(L198:L219)</f>
        <v>43</v>
      </c>
      <c r="M220" s="27">
        <f>N220+O220+P220</f>
        <v>96</v>
      </c>
      <c r="N220" s="27">
        <f>SUM(N198:N219)</f>
        <v>40</v>
      </c>
      <c r="O220" s="27">
        <f>SUM(O198:O219)</f>
        <v>18</v>
      </c>
      <c r="P220" s="27">
        <f>SUM(P198:P219)</f>
        <v>38</v>
      </c>
      <c r="Q220" s="28">
        <f t="shared" si="80"/>
        <v>90.054249547920435</v>
      </c>
      <c r="R220" s="28">
        <f t="shared" si="67"/>
        <v>54.611211573236893</v>
      </c>
      <c r="S220" s="22"/>
    </row>
    <row r="221" spans="1:19" ht="15" customHeight="1">
      <c r="A221" s="29" t="s">
        <v>40</v>
      </c>
      <c r="B221" s="30"/>
      <c r="C221" s="30"/>
      <c r="D221" s="87">
        <f>(D220/B220)*100</f>
        <v>99.549954995499547</v>
      </c>
      <c r="E221" s="87">
        <f>(E220/D220)*100</f>
        <v>99.72875226039784</v>
      </c>
      <c r="F221" s="87">
        <f>(F220/D220)*100</f>
        <v>0.27124773960216997</v>
      </c>
      <c r="G221" s="87">
        <f>(G220/D220)*100</f>
        <v>0.99457504520795659</v>
      </c>
      <c r="H221" s="87">
        <f>(H220/D220)*100</f>
        <v>90.054249547920435</v>
      </c>
      <c r="I221" s="87">
        <f>(I220/D220)*100</f>
        <v>22.513562386980109</v>
      </c>
      <c r="J221" s="87">
        <f>(J220/D220)*100</f>
        <v>32.097649186256781</v>
      </c>
      <c r="K221" s="87">
        <f>(K220/D220)*100</f>
        <v>31.55515370705244</v>
      </c>
      <c r="L221" s="87">
        <f>(L220/D220)*100</f>
        <v>3.8878842676311032</v>
      </c>
      <c r="M221" s="87">
        <f>(M220/D220)*100</f>
        <v>8.679927667269439</v>
      </c>
      <c r="N221" s="87">
        <f>(N220/D220)*100</f>
        <v>3.6166365280289332</v>
      </c>
      <c r="O221" s="87">
        <f>(O220/D220)*100</f>
        <v>1.62748643761302</v>
      </c>
      <c r="P221" s="87">
        <f>(P220/D220)*100</f>
        <v>3.4358047016274864</v>
      </c>
      <c r="Q221" s="41"/>
      <c r="R221" s="41"/>
      <c r="S221" s="22"/>
    </row>
    <row r="222" spans="1:19">
      <c r="A222" s="14"/>
      <c r="B222" s="14" t="s">
        <v>96</v>
      </c>
      <c r="C222" s="14"/>
      <c r="D222" s="14"/>
      <c r="E222" s="14"/>
      <c r="F222" s="14"/>
      <c r="G222" s="14"/>
      <c r="H222" s="14"/>
      <c r="I222" s="14"/>
      <c r="J222" s="14" t="s">
        <v>97</v>
      </c>
      <c r="K222" s="14"/>
      <c r="L222" s="14"/>
      <c r="M222" s="14"/>
      <c r="N222" s="14"/>
      <c r="O222" s="14"/>
      <c r="P222" s="14"/>
      <c r="Q222" s="14"/>
      <c r="R222" s="14"/>
      <c r="S222" s="14"/>
    </row>
    <row r="225" spans="1:19">
      <c r="A225" s="34"/>
      <c r="B225" s="95" t="s">
        <v>106</v>
      </c>
      <c r="C225" s="95"/>
      <c r="D225" s="95"/>
      <c r="E225" s="95"/>
      <c r="F225" s="95"/>
      <c r="G225" s="95"/>
      <c r="H225" s="95"/>
      <c r="I225" s="95"/>
      <c r="J225" s="95"/>
      <c r="K225" s="95"/>
      <c r="L225" s="95"/>
      <c r="M225" s="95"/>
      <c r="N225" s="95"/>
      <c r="O225" s="95"/>
      <c r="P225" s="95"/>
      <c r="Q225" s="95"/>
      <c r="R225" s="95"/>
      <c r="S225" s="95"/>
    </row>
    <row r="226" spans="1:19" ht="12.75">
      <c r="A226" s="104" t="s">
        <v>51</v>
      </c>
      <c r="B226" s="104"/>
      <c r="C226" s="104"/>
      <c r="D226" s="104"/>
      <c r="E226" s="104"/>
      <c r="F226" s="104"/>
      <c r="G226" s="104"/>
      <c r="H226" s="104"/>
      <c r="I226" s="104"/>
      <c r="J226" s="104"/>
      <c r="K226" s="104"/>
      <c r="L226" s="104"/>
      <c r="M226" s="104"/>
      <c r="N226" s="104"/>
      <c r="O226" s="104"/>
      <c r="P226" s="104"/>
      <c r="Q226" s="104"/>
      <c r="R226" s="104"/>
      <c r="S226" s="104"/>
    </row>
    <row r="227" spans="1:19" ht="15" customHeight="1">
      <c r="A227" s="105" t="s">
        <v>90</v>
      </c>
      <c r="B227" s="105"/>
      <c r="C227" s="105"/>
      <c r="D227" s="105"/>
      <c r="E227" s="105"/>
      <c r="F227" s="105"/>
      <c r="G227" s="105"/>
      <c r="H227" s="105"/>
      <c r="I227" s="105"/>
      <c r="J227" s="105"/>
      <c r="K227" s="105"/>
      <c r="L227" s="105"/>
      <c r="M227" s="105"/>
      <c r="N227" s="105"/>
      <c r="O227" s="105"/>
      <c r="P227" s="105"/>
      <c r="Q227" s="105"/>
      <c r="R227" s="105"/>
      <c r="S227" s="105"/>
    </row>
    <row r="228" spans="1:19" ht="12.75">
      <c r="A228" s="48"/>
      <c r="B228" s="49"/>
      <c r="C228" s="49"/>
      <c r="D228" s="49"/>
      <c r="E228" s="49"/>
      <c r="F228" s="110" t="s">
        <v>0</v>
      </c>
      <c r="G228" s="110"/>
      <c r="H228" s="110"/>
      <c r="I228" s="110"/>
      <c r="J228" s="110"/>
      <c r="K228" s="110"/>
      <c r="L228" s="110"/>
      <c r="M228" s="48"/>
      <c r="N228" s="48"/>
      <c r="O228" s="48"/>
      <c r="P228" s="48"/>
      <c r="Q228" s="48"/>
      <c r="R228" s="48"/>
      <c r="S228" s="48"/>
    </row>
    <row r="229" spans="1:19" ht="12.75">
      <c r="A229" s="48"/>
      <c r="B229" s="110" t="s">
        <v>52</v>
      </c>
      <c r="C229" s="110"/>
      <c r="D229" s="110"/>
      <c r="E229" s="115"/>
      <c r="F229" s="115"/>
      <c r="G229" s="115"/>
      <c r="H229" s="115"/>
      <c r="I229" s="115"/>
      <c r="J229" s="115"/>
      <c r="K229" s="115"/>
      <c r="L229" s="115"/>
      <c r="M229" s="115"/>
      <c r="N229" s="104" t="s">
        <v>84</v>
      </c>
      <c r="O229" s="110"/>
      <c r="P229" s="110"/>
      <c r="Q229" s="110"/>
      <c r="R229" s="110"/>
      <c r="S229" s="48"/>
    </row>
    <row r="230" spans="1:19" ht="12.75">
      <c r="A230" s="104" t="s">
        <v>50</v>
      </c>
      <c r="B230" s="104"/>
      <c r="C230" s="104"/>
      <c r="D230" s="104"/>
      <c r="E230" s="104"/>
      <c r="F230" s="104"/>
      <c r="G230" s="104"/>
      <c r="H230" s="104"/>
      <c r="I230" s="104"/>
      <c r="J230" s="104"/>
      <c r="K230" s="104"/>
      <c r="L230" s="104"/>
      <c r="M230" s="104"/>
      <c r="N230" s="104"/>
      <c r="O230" s="104"/>
      <c r="P230" s="104"/>
      <c r="Q230" s="104"/>
      <c r="R230" s="104"/>
      <c r="S230" s="104"/>
    </row>
    <row r="231" spans="1:19" ht="12.75">
      <c r="A231" s="48"/>
      <c r="B231" s="48"/>
      <c r="C231" s="48"/>
      <c r="D231" s="48"/>
      <c r="E231" s="48"/>
      <c r="F231" s="48"/>
      <c r="G231" s="48"/>
      <c r="H231" s="48"/>
      <c r="I231" s="48"/>
      <c r="J231" s="48"/>
      <c r="K231" s="48"/>
      <c r="L231" s="48"/>
      <c r="M231" s="48"/>
      <c r="N231" s="48"/>
      <c r="O231" s="48"/>
      <c r="P231" s="48"/>
      <c r="Q231" s="48"/>
      <c r="R231" s="48"/>
      <c r="S231" s="48"/>
    </row>
    <row r="232" spans="1:19" ht="12.75">
      <c r="A232" s="106" t="s">
        <v>2</v>
      </c>
      <c r="B232" s="106" t="s">
        <v>3</v>
      </c>
      <c r="C232" s="106" t="s">
        <v>4</v>
      </c>
      <c r="D232" s="106" t="s">
        <v>5</v>
      </c>
      <c r="E232" s="106" t="s">
        <v>6</v>
      </c>
      <c r="F232" s="111" t="s">
        <v>7</v>
      </c>
      <c r="G232" s="111" t="s">
        <v>8</v>
      </c>
      <c r="H232" s="106" t="s">
        <v>9</v>
      </c>
      <c r="I232" s="106"/>
      <c r="J232" s="106"/>
      <c r="K232" s="106"/>
      <c r="L232" s="106"/>
      <c r="M232" s="112" t="s">
        <v>10</v>
      </c>
      <c r="N232" s="113"/>
      <c r="O232" s="113"/>
      <c r="P232" s="114"/>
      <c r="Q232" s="106" t="s">
        <v>11</v>
      </c>
      <c r="R232" s="106" t="s">
        <v>12</v>
      </c>
      <c r="S232" s="109" t="s">
        <v>13</v>
      </c>
    </row>
    <row r="233" spans="1:19" ht="76.5">
      <c r="A233" s="106"/>
      <c r="B233" s="108"/>
      <c r="C233" s="106"/>
      <c r="D233" s="106"/>
      <c r="E233" s="106"/>
      <c r="F233" s="111"/>
      <c r="G233" s="111"/>
      <c r="H233" s="50" t="s">
        <v>14</v>
      </c>
      <c r="I233" s="50" t="s">
        <v>15</v>
      </c>
      <c r="J233" s="50" t="s">
        <v>16</v>
      </c>
      <c r="K233" s="50" t="s">
        <v>17</v>
      </c>
      <c r="L233" s="50" t="s">
        <v>18</v>
      </c>
      <c r="M233" s="50" t="s">
        <v>19</v>
      </c>
      <c r="N233" s="50" t="s">
        <v>20</v>
      </c>
      <c r="O233" s="50" t="s">
        <v>21</v>
      </c>
      <c r="P233" s="50" t="s">
        <v>22</v>
      </c>
      <c r="Q233" s="107"/>
      <c r="R233" s="108"/>
      <c r="S233" s="109"/>
    </row>
    <row r="234" spans="1:19" ht="12.75">
      <c r="A234" s="50">
        <v>1</v>
      </c>
      <c r="B234" s="51">
        <v>2</v>
      </c>
      <c r="C234" s="50">
        <v>3</v>
      </c>
      <c r="D234" s="50">
        <v>4</v>
      </c>
      <c r="E234" s="50">
        <v>5</v>
      </c>
      <c r="F234" s="50">
        <v>6</v>
      </c>
      <c r="G234" s="50">
        <v>7</v>
      </c>
      <c r="H234" s="50">
        <v>8</v>
      </c>
      <c r="I234" s="50">
        <v>9</v>
      </c>
      <c r="J234" s="50">
        <v>10</v>
      </c>
      <c r="K234" s="50">
        <v>11</v>
      </c>
      <c r="L234" s="50">
        <v>12</v>
      </c>
      <c r="M234" s="50">
        <v>13</v>
      </c>
      <c r="N234" s="50">
        <v>14</v>
      </c>
      <c r="O234" s="50">
        <v>15</v>
      </c>
      <c r="P234" s="50">
        <v>16</v>
      </c>
      <c r="Q234" s="50">
        <v>17</v>
      </c>
      <c r="R234" s="51">
        <v>18</v>
      </c>
      <c r="S234" s="52">
        <v>19</v>
      </c>
    </row>
    <row r="235" spans="1:19" ht="12.75">
      <c r="A235" s="53" t="s">
        <v>42</v>
      </c>
      <c r="B235" s="54">
        <f>C235+D235</f>
        <v>1771</v>
      </c>
      <c r="C235" s="55">
        <v>5</v>
      </c>
      <c r="D235" s="54">
        <f>E235+F235</f>
        <v>1766</v>
      </c>
      <c r="E235" s="54">
        <f>G235+H235+M235</f>
        <v>1742</v>
      </c>
      <c r="F235" s="55">
        <v>24</v>
      </c>
      <c r="G235" s="55">
        <v>6</v>
      </c>
      <c r="H235" s="54">
        <f>SUM(I235:L235)</f>
        <v>1289</v>
      </c>
      <c r="I235" s="55">
        <v>124</v>
      </c>
      <c r="J235" s="55">
        <v>486</v>
      </c>
      <c r="K235" s="55">
        <v>611</v>
      </c>
      <c r="L235" s="55">
        <v>68</v>
      </c>
      <c r="M235" s="54">
        <f t="shared" ref="M235:M240" si="83">SUM(N235:P235)</f>
        <v>447</v>
      </c>
      <c r="N235" s="55">
        <v>186</v>
      </c>
      <c r="O235" s="55">
        <v>114</v>
      </c>
      <c r="P235" s="55">
        <v>147</v>
      </c>
      <c r="Q235" s="56">
        <f t="shared" ref="Q235:Q240" si="84">(H235/D235)*100</f>
        <v>72.989807474518685</v>
      </c>
      <c r="R235" s="56">
        <f t="shared" ref="R235:R240" si="85">((J235+I235)/D235)*100</f>
        <v>34.541336353340881</v>
      </c>
      <c r="S235" s="57"/>
    </row>
    <row r="236" spans="1:19" ht="12.75">
      <c r="A236" s="58" t="s">
        <v>45</v>
      </c>
      <c r="B236" s="54">
        <f t="shared" ref="B236:B240" si="86">C236+D236</f>
        <v>1931</v>
      </c>
      <c r="C236" s="55">
        <v>10</v>
      </c>
      <c r="D236" s="54">
        <f>E236+F236</f>
        <v>1921</v>
      </c>
      <c r="E236" s="54">
        <f>G236+H236+M236</f>
        <v>1882</v>
      </c>
      <c r="F236" s="55">
        <v>39</v>
      </c>
      <c r="G236" s="55">
        <v>29</v>
      </c>
      <c r="H236" s="54">
        <f>SUM(I236:L236)</f>
        <v>1360</v>
      </c>
      <c r="I236" s="55">
        <v>123</v>
      </c>
      <c r="J236" s="55">
        <v>437</v>
      </c>
      <c r="K236" s="55">
        <v>695</v>
      </c>
      <c r="L236" s="55">
        <v>105</v>
      </c>
      <c r="M236" s="54">
        <f t="shared" si="83"/>
        <v>493</v>
      </c>
      <c r="N236" s="55">
        <v>188</v>
      </c>
      <c r="O236" s="55">
        <v>139</v>
      </c>
      <c r="P236" s="55">
        <v>166</v>
      </c>
      <c r="Q236" s="56">
        <f t="shared" si="84"/>
        <v>70.796460176991147</v>
      </c>
      <c r="R236" s="56">
        <f t="shared" si="85"/>
        <v>29.151483602290472</v>
      </c>
      <c r="S236" s="59"/>
    </row>
    <row r="237" spans="1:19" ht="12.75">
      <c r="A237" s="58" t="s">
        <v>46</v>
      </c>
      <c r="B237" s="54">
        <f t="shared" si="86"/>
        <v>1843</v>
      </c>
      <c r="C237" s="55">
        <v>8</v>
      </c>
      <c r="D237" s="54">
        <f>E237+F237</f>
        <v>1835</v>
      </c>
      <c r="E237" s="54">
        <f>G237+H237+M237</f>
        <v>1809</v>
      </c>
      <c r="F237" s="55">
        <v>26</v>
      </c>
      <c r="G237" s="55">
        <v>18</v>
      </c>
      <c r="H237" s="54">
        <f>SUM(I237:L237)</f>
        <v>1292</v>
      </c>
      <c r="I237" s="55">
        <v>126</v>
      </c>
      <c r="J237" s="55">
        <v>454</v>
      </c>
      <c r="K237" s="55">
        <v>668</v>
      </c>
      <c r="L237" s="55">
        <v>44</v>
      </c>
      <c r="M237" s="54">
        <f t="shared" si="83"/>
        <v>499</v>
      </c>
      <c r="N237" s="55">
        <v>165</v>
      </c>
      <c r="O237" s="55">
        <v>129</v>
      </c>
      <c r="P237" s="55">
        <v>205</v>
      </c>
      <c r="Q237" s="56">
        <f t="shared" si="84"/>
        <v>70.40871934604904</v>
      </c>
      <c r="R237" s="56">
        <f t="shared" si="85"/>
        <v>31.607629427792915</v>
      </c>
      <c r="S237" s="57"/>
    </row>
    <row r="238" spans="1:19" ht="12.75">
      <c r="A238" s="58" t="s">
        <v>47</v>
      </c>
      <c r="B238" s="54">
        <f t="shared" si="86"/>
        <v>1477</v>
      </c>
      <c r="C238" s="55">
        <v>12</v>
      </c>
      <c r="D238" s="54">
        <f>E238+F238</f>
        <v>1465</v>
      </c>
      <c r="E238" s="54">
        <f>G238+H238+M238</f>
        <v>1462</v>
      </c>
      <c r="F238" s="55">
        <v>3</v>
      </c>
      <c r="G238" s="55">
        <v>4</v>
      </c>
      <c r="H238" s="54">
        <f>SUM(I238:L238)</f>
        <v>1410</v>
      </c>
      <c r="I238" s="55">
        <v>194</v>
      </c>
      <c r="J238" s="55">
        <v>498</v>
      </c>
      <c r="K238" s="55">
        <v>602</v>
      </c>
      <c r="L238" s="55">
        <v>116</v>
      </c>
      <c r="M238" s="54">
        <f t="shared" si="83"/>
        <v>48</v>
      </c>
      <c r="N238" s="55">
        <v>25</v>
      </c>
      <c r="O238" s="55">
        <v>11</v>
      </c>
      <c r="P238" s="55">
        <v>12</v>
      </c>
      <c r="Q238" s="56">
        <f t="shared" si="84"/>
        <v>96.24573378839591</v>
      </c>
      <c r="R238" s="56">
        <f t="shared" si="85"/>
        <v>47.235494880546078</v>
      </c>
      <c r="S238" s="57"/>
    </row>
    <row r="239" spans="1:19" ht="12.75">
      <c r="A239" s="58" t="s">
        <v>49</v>
      </c>
      <c r="B239" s="54">
        <f t="shared" si="86"/>
        <v>1111</v>
      </c>
      <c r="C239" s="55">
        <v>5</v>
      </c>
      <c r="D239" s="54">
        <f>E239+F239</f>
        <v>1106</v>
      </c>
      <c r="E239" s="54">
        <f>G239+H239+M239</f>
        <v>1103</v>
      </c>
      <c r="F239" s="55">
        <v>3</v>
      </c>
      <c r="G239" s="55">
        <v>11</v>
      </c>
      <c r="H239" s="54">
        <f>SUM(I239:L239)</f>
        <v>996</v>
      </c>
      <c r="I239" s="55">
        <v>249</v>
      </c>
      <c r="J239" s="55">
        <v>355</v>
      </c>
      <c r="K239" s="55">
        <v>349</v>
      </c>
      <c r="L239" s="55">
        <v>43</v>
      </c>
      <c r="M239" s="54">
        <f t="shared" si="83"/>
        <v>96</v>
      </c>
      <c r="N239" s="55">
        <v>40</v>
      </c>
      <c r="O239" s="55">
        <v>18</v>
      </c>
      <c r="P239" s="55">
        <v>38</v>
      </c>
      <c r="Q239" s="56">
        <f t="shared" si="84"/>
        <v>90.054249547920435</v>
      </c>
      <c r="R239" s="56">
        <f t="shared" si="85"/>
        <v>54.611211573236893</v>
      </c>
      <c r="S239" s="60"/>
    </row>
    <row r="240" spans="1:19" ht="12.75">
      <c r="A240" s="61" t="s">
        <v>39</v>
      </c>
      <c r="B240" s="62">
        <f t="shared" si="86"/>
        <v>8133</v>
      </c>
      <c r="C240" s="63">
        <f t="shared" ref="C240:P240" si="87">SUM(C235:C239)</f>
        <v>40</v>
      </c>
      <c r="D240" s="63">
        <f t="shared" si="87"/>
        <v>8093</v>
      </c>
      <c r="E240" s="63">
        <f t="shared" si="87"/>
        <v>7998</v>
      </c>
      <c r="F240" s="63">
        <f t="shared" si="87"/>
        <v>95</v>
      </c>
      <c r="G240" s="63">
        <f t="shared" si="87"/>
        <v>68</v>
      </c>
      <c r="H240" s="63">
        <f t="shared" si="87"/>
        <v>6347</v>
      </c>
      <c r="I240" s="63">
        <f t="shared" si="87"/>
        <v>816</v>
      </c>
      <c r="J240" s="63">
        <f t="shared" si="87"/>
        <v>2230</v>
      </c>
      <c r="K240" s="63">
        <f t="shared" si="87"/>
        <v>2925</v>
      </c>
      <c r="L240" s="63">
        <f t="shared" si="87"/>
        <v>376</v>
      </c>
      <c r="M240" s="62">
        <f t="shared" si="83"/>
        <v>1583</v>
      </c>
      <c r="N240" s="63">
        <f t="shared" si="87"/>
        <v>604</v>
      </c>
      <c r="O240" s="63">
        <f t="shared" si="87"/>
        <v>411</v>
      </c>
      <c r="P240" s="63">
        <f t="shared" si="87"/>
        <v>568</v>
      </c>
      <c r="Q240" s="64">
        <f t="shared" si="84"/>
        <v>78.425800074138138</v>
      </c>
      <c r="R240" s="64">
        <f t="shared" si="85"/>
        <v>37.637464475472633</v>
      </c>
      <c r="S240" s="59"/>
    </row>
    <row r="241" spans="1:19" ht="12.75">
      <c r="A241" s="65" t="s">
        <v>40</v>
      </c>
      <c r="B241" s="66"/>
      <c r="C241" s="66"/>
      <c r="D241" s="88">
        <f>(D240/B240)*100</f>
        <v>99.508176564613308</v>
      </c>
      <c r="E241" s="88">
        <f>(E240/D240)*100</f>
        <v>98.826146052143827</v>
      </c>
      <c r="F241" s="88">
        <f>(F240/D240)*100</f>
        <v>1.173853947856172</v>
      </c>
      <c r="G241" s="88">
        <f>(G240/D240)*100</f>
        <v>0.84023229951810208</v>
      </c>
      <c r="H241" s="88">
        <f>(H240/D240)*100</f>
        <v>78.425800074138138</v>
      </c>
      <c r="I241" s="88">
        <f>(I240/D240)*100</f>
        <v>10.082787594217226</v>
      </c>
      <c r="J241" s="88">
        <f>(J240/D240)*100</f>
        <v>27.554676881255407</v>
      </c>
      <c r="K241" s="88">
        <f>(K240/D240)*100</f>
        <v>36.142345236624244</v>
      </c>
      <c r="L241" s="88">
        <f>(L240/K240)*100</f>
        <v>12.854700854700853</v>
      </c>
      <c r="M241" s="88">
        <f>(M240/D240)*100</f>
        <v>19.560113678487582</v>
      </c>
      <c r="N241" s="88">
        <f>(N240/D240)*100</f>
        <v>7.4632398368960837</v>
      </c>
      <c r="O241" s="88">
        <f>(O240/D240)*100</f>
        <v>5.0784628691461755</v>
      </c>
      <c r="P241" s="88">
        <f>(P240/D240)*100</f>
        <v>7.0184109724453227</v>
      </c>
      <c r="Q241" s="67"/>
      <c r="R241" s="67"/>
      <c r="S241" s="57"/>
    </row>
    <row r="242" spans="1:19" ht="12.75">
      <c r="A242" s="48"/>
      <c r="B242" s="48"/>
      <c r="C242" s="48"/>
      <c r="D242" s="48"/>
      <c r="E242" s="48"/>
      <c r="F242" s="48"/>
      <c r="G242" s="48"/>
      <c r="H242" s="48"/>
      <c r="I242" s="48"/>
      <c r="J242" s="48"/>
      <c r="K242" s="48"/>
      <c r="L242" s="48"/>
      <c r="M242" s="48"/>
      <c r="N242" s="48"/>
      <c r="O242" s="48"/>
      <c r="P242" s="48"/>
      <c r="Q242" s="48"/>
      <c r="R242" s="48"/>
      <c r="S242" s="48"/>
    </row>
    <row r="243" spans="1:19">
      <c r="A243" s="14"/>
      <c r="B243" s="14" t="s">
        <v>96</v>
      </c>
      <c r="C243" s="14"/>
      <c r="D243" s="14"/>
      <c r="E243" s="14"/>
      <c r="F243" s="14"/>
      <c r="G243" s="14"/>
      <c r="H243" s="14"/>
      <c r="I243" s="14"/>
      <c r="J243" s="14" t="s">
        <v>97</v>
      </c>
      <c r="K243" s="14"/>
      <c r="L243" s="14"/>
      <c r="M243" s="14"/>
      <c r="N243" s="14"/>
      <c r="O243" s="14"/>
      <c r="P243" s="14"/>
      <c r="Q243" s="14"/>
      <c r="R243" s="14"/>
      <c r="S243" s="14"/>
    </row>
  </sheetData>
  <mergeCells count="132">
    <mergeCell ref="Q232:Q233"/>
    <mergeCell ref="R232:R233"/>
    <mergeCell ref="S232:S233"/>
    <mergeCell ref="F228:L228"/>
    <mergeCell ref="A232:A233"/>
    <mergeCell ref="B232:B233"/>
    <mergeCell ref="C232:C233"/>
    <mergeCell ref="D232:D233"/>
    <mergeCell ref="E232:E233"/>
    <mergeCell ref="F232:F233"/>
    <mergeCell ref="G232:G233"/>
    <mergeCell ref="H232:L232"/>
    <mergeCell ref="M232:P232"/>
    <mergeCell ref="A230:S230"/>
    <mergeCell ref="B229:D229"/>
    <mergeCell ref="E229:M229"/>
    <mergeCell ref="N229:R229"/>
    <mergeCell ref="Q195:Q196"/>
    <mergeCell ref="R195:R196"/>
    <mergeCell ref="S195:S196"/>
    <mergeCell ref="A226:S226"/>
    <mergeCell ref="A227:S227"/>
    <mergeCell ref="B194:S194"/>
    <mergeCell ref="A195:A196"/>
    <mergeCell ref="B195:B196"/>
    <mergeCell ref="C195:C196"/>
    <mergeCell ref="D195:D196"/>
    <mergeCell ref="E195:E196"/>
    <mergeCell ref="F195:F196"/>
    <mergeCell ref="G195:G196"/>
    <mergeCell ref="H195:L195"/>
    <mergeCell ref="M195:P195"/>
    <mergeCell ref="B225:S225"/>
    <mergeCell ref="B189:S189"/>
    <mergeCell ref="B190:S190"/>
    <mergeCell ref="A191:S191"/>
    <mergeCell ref="G192:L192"/>
    <mergeCell ref="C193:D193"/>
    <mergeCell ref="O193:S193"/>
    <mergeCell ref="M158:P158"/>
    <mergeCell ref="Q158:Q159"/>
    <mergeCell ref="R158:R159"/>
    <mergeCell ref="S158:S159"/>
    <mergeCell ref="C156:D156"/>
    <mergeCell ref="O156:S156"/>
    <mergeCell ref="A158:A159"/>
    <mergeCell ref="B158:B159"/>
    <mergeCell ref="C158:C159"/>
    <mergeCell ref="D158:D159"/>
    <mergeCell ref="E158:E159"/>
    <mergeCell ref="F158:F159"/>
    <mergeCell ref="G158:G159"/>
    <mergeCell ref="H158:L158"/>
    <mergeCell ref="B152:S152"/>
    <mergeCell ref="B153:S153"/>
    <mergeCell ref="A154:S154"/>
    <mergeCell ref="G121:G122"/>
    <mergeCell ref="H121:L121"/>
    <mergeCell ref="M121:P121"/>
    <mergeCell ref="Q121:Q122"/>
    <mergeCell ref="R121:R122"/>
    <mergeCell ref="S121:S122"/>
    <mergeCell ref="G118:L118"/>
    <mergeCell ref="C119:D119"/>
    <mergeCell ref="O119:S119"/>
    <mergeCell ref="B120:S120"/>
    <mergeCell ref="A121:A122"/>
    <mergeCell ref="B121:B122"/>
    <mergeCell ref="C121:C122"/>
    <mergeCell ref="D121:D122"/>
    <mergeCell ref="E121:E122"/>
    <mergeCell ref="F121:F122"/>
    <mergeCell ref="B115:S115"/>
    <mergeCell ref="B116:S116"/>
    <mergeCell ref="A117:S117"/>
    <mergeCell ref="F84:F85"/>
    <mergeCell ref="G84:G85"/>
    <mergeCell ref="H84:L84"/>
    <mergeCell ref="M84:P84"/>
    <mergeCell ref="Q84:Q85"/>
    <mergeCell ref="R84:R85"/>
    <mergeCell ref="G81:L81"/>
    <mergeCell ref="C82:D82"/>
    <mergeCell ref="F82:N82"/>
    <mergeCell ref="O82:S82"/>
    <mergeCell ref="B83:S83"/>
    <mergeCell ref="A84:A85"/>
    <mergeCell ref="B84:B85"/>
    <mergeCell ref="C84:C85"/>
    <mergeCell ref="D84:D85"/>
    <mergeCell ref="E84:E85"/>
    <mergeCell ref="S84:S85"/>
    <mergeCell ref="B78:S78"/>
    <mergeCell ref="B79:S79"/>
    <mergeCell ref="A80:S80"/>
    <mergeCell ref="F47:F48"/>
    <mergeCell ref="G47:G48"/>
    <mergeCell ref="H47:L47"/>
    <mergeCell ref="M47:P47"/>
    <mergeCell ref="Q47:Q48"/>
    <mergeCell ref="R47:R48"/>
    <mergeCell ref="B43:S43"/>
    <mergeCell ref="A44:S44"/>
    <mergeCell ref="G45:L45"/>
    <mergeCell ref="C46:D46"/>
    <mergeCell ref="O46:S46"/>
    <mergeCell ref="A47:A48"/>
    <mergeCell ref="B47:B48"/>
    <mergeCell ref="C47:C48"/>
    <mergeCell ref="D47:D48"/>
    <mergeCell ref="E47:E48"/>
    <mergeCell ref="S47:S48"/>
    <mergeCell ref="B42:S42"/>
    <mergeCell ref="A7:A8"/>
    <mergeCell ref="B7:B8"/>
    <mergeCell ref="C7:C8"/>
    <mergeCell ref="D7:D8"/>
    <mergeCell ref="E7:E8"/>
    <mergeCell ref="F7:F8"/>
    <mergeCell ref="G7:G8"/>
    <mergeCell ref="H7:L7"/>
    <mergeCell ref="M7:P7"/>
    <mergeCell ref="A5:S5"/>
    <mergeCell ref="B4:D4"/>
    <mergeCell ref="E4:M4"/>
    <mergeCell ref="N4:R4"/>
    <mergeCell ref="Q7:Q8"/>
    <mergeCell ref="R7:R8"/>
    <mergeCell ref="S7:S8"/>
    <mergeCell ref="A2:S2"/>
    <mergeCell ref="A1:S1"/>
    <mergeCell ref="A3:S3"/>
  </mergeCells>
  <pageMargins left="0.70866141732283472" right="0.23622047244094491" top="0.43307086614173229" bottom="0.31496062992125984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C00000"/>
  </sheetPr>
  <dimension ref="A1:S224"/>
  <sheetViews>
    <sheetView tabSelected="1" topLeftCell="A12" zoomScale="120" zoomScaleNormal="120" workbookViewId="0">
      <selection activeCell="G20" sqref="G20"/>
    </sheetView>
  </sheetViews>
  <sheetFormatPr defaultRowHeight="11.25"/>
  <cols>
    <col min="1" max="1" width="18.7109375" style="73" customWidth="1"/>
    <col min="2" max="2" width="7" style="73" customWidth="1"/>
    <col min="3" max="3" width="6.28515625" style="73" customWidth="1"/>
    <col min="4" max="4" width="6.85546875" style="73" customWidth="1"/>
    <col min="5" max="5" width="6.42578125" style="73" customWidth="1"/>
    <col min="6" max="6" width="6.140625" style="73" customWidth="1"/>
    <col min="7" max="7" width="5.85546875" style="73" customWidth="1"/>
    <col min="8" max="8" width="6.7109375" style="73" customWidth="1"/>
    <col min="9" max="9" width="6.140625" style="73" customWidth="1"/>
    <col min="10" max="10" width="6" style="73" customWidth="1"/>
    <col min="11" max="11" width="6.5703125" style="73" customWidth="1"/>
    <col min="12" max="12" width="6.7109375" style="73" customWidth="1"/>
    <col min="13" max="13" width="6.5703125" style="73" customWidth="1"/>
    <col min="14" max="15" width="5.28515625" style="73" customWidth="1"/>
    <col min="16" max="16" width="5.140625" style="73" customWidth="1"/>
    <col min="17" max="17" width="6.5703125" style="73" customWidth="1"/>
    <col min="18" max="19" width="6.7109375" style="73" customWidth="1"/>
    <col min="20" max="16384" width="9.140625" style="73"/>
  </cols>
  <sheetData>
    <row r="1" spans="1:19" ht="13.5" customHeight="1">
      <c r="A1" s="120" t="s">
        <v>89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75"/>
    </row>
    <row r="2" spans="1:19" ht="10.5" customHeight="1">
      <c r="A2" s="120" t="s">
        <v>51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75"/>
    </row>
    <row r="3" spans="1:19" ht="10.5" customHeight="1">
      <c r="A3" s="127" t="s">
        <v>98</v>
      </c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</row>
    <row r="4" spans="1:19" ht="10.5" customHeight="1">
      <c r="A4" s="75"/>
      <c r="B4" s="76"/>
      <c r="C4" s="76"/>
      <c r="D4" s="76"/>
      <c r="E4" s="76"/>
      <c r="F4" s="119" t="s">
        <v>53</v>
      </c>
      <c r="G4" s="119"/>
      <c r="H4" s="119"/>
      <c r="I4" s="119"/>
      <c r="J4" s="119"/>
      <c r="K4" s="119"/>
      <c r="L4" s="119"/>
      <c r="M4" s="75"/>
      <c r="N4" s="75"/>
      <c r="O4" s="75"/>
      <c r="P4" s="75"/>
      <c r="Q4" s="75"/>
      <c r="R4" s="75"/>
      <c r="S4" s="75"/>
    </row>
    <row r="5" spans="1:19">
      <c r="A5" s="75"/>
      <c r="B5" s="119" t="s">
        <v>76</v>
      </c>
      <c r="C5" s="119"/>
      <c r="D5" s="119"/>
      <c r="E5" s="120" t="s">
        <v>1</v>
      </c>
      <c r="F5" s="120"/>
      <c r="G5" s="120"/>
      <c r="H5" s="120"/>
      <c r="I5" s="120"/>
      <c r="J5" s="120"/>
      <c r="K5" s="120"/>
      <c r="L5" s="120"/>
      <c r="M5" s="120"/>
      <c r="N5" s="120" t="s">
        <v>66</v>
      </c>
      <c r="O5" s="119"/>
      <c r="P5" s="119"/>
      <c r="Q5" s="119"/>
      <c r="R5" s="119"/>
      <c r="S5" s="75"/>
    </row>
    <row r="6" spans="1:19">
      <c r="A6" s="116" t="s">
        <v>2</v>
      </c>
      <c r="B6" s="116" t="s">
        <v>3</v>
      </c>
      <c r="C6" s="116" t="s">
        <v>4</v>
      </c>
      <c r="D6" s="116" t="s">
        <v>5</v>
      </c>
      <c r="E6" s="116" t="s">
        <v>6</v>
      </c>
      <c r="F6" s="122" t="s">
        <v>7</v>
      </c>
      <c r="G6" s="122" t="s">
        <v>8</v>
      </c>
      <c r="H6" s="116" t="s">
        <v>9</v>
      </c>
      <c r="I6" s="116"/>
      <c r="J6" s="116"/>
      <c r="K6" s="116"/>
      <c r="L6" s="116"/>
      <c r="M6" s="124" t="s">
        <v>10</v>
      </c>
      <c r="N6" s="125"/>
      <c r="O6" s="125"/>
      <c r="P6" s="126"/>
      <c r="Q6" s="116" t="s">
        <v>11</v>
      </c>
      <c r="R6" s="116" t="s">
        <v>12</v>
      </c>
      <c r="S6" s="117" t="s">
        <v>13</v>
      </c>
    </row>
    <row r="7" spans="1:19" ht="65.25" customHeight="1">
      <c r="A7" s="116"/>
      <c r="B7" s="117"/>
      <c r="C7" s="116"/>
      <c r="D7" s="116"/>
      <c r="E7" s="116"/>
      <c r="F7" s="122"/>
      <c r="G7" s="122"/>
      <c r="H7" s="1" t="s">
        <v>14</v>
      </c>
      <c r="I7" s="1" t="s">
        <v>15</v>
      </c>
      <c r="J7" s="1" t="s">
        <v>16</v>
      </c>
      <c r="K7" s="1" t="s">
        <v>17</v>
      </c>
      <c r="L7" s="1" t="s">
        <v>18</v>
      </c>
      <c r="M7" s="1" t="s">
        <v>19</v>
      </c>
      <c r="N7" s="1" t="s">
        <v>20</v>
      </c>
      <c r="O7" s="1" t="s">
        <v>21</v>
      </c>
      <c r="P7" s="1" t="s">
        <v>22</v>
      </c>
      <c r="Q7" s="116"/>
      <c r="R7" s="117"/>
      <c r="S7" s="117"/>
    </row>
    <row r="8" spans="1:19">
      <c r="A8" s="1">
        <v>1</v>
      </c>
      <c r="B8" s="2">
        <v>2</v>
      </c>
      <c r="C8" s="1">
        <v>3</v>
      </c>
      <c r="D8" s="1">
        <v>4</v>
      </c>
      <c r="E8" s="1">
        <v>5</v>
      </c>
      <c r="F8" s="1">
        <v>6</v>
      </c>
      <c r="G8" s="1">
        <v>7</v>
      </c>
      <c r="H8" s="1">
        <v>8</v>
      </c>
      <c r="I8" s="1">
        <v>9</v>
      </c>
      <c r="J8" s="1">
        <v>10</v>
      </c>
      <c r="K8" s="1">
        <v>11</v>
      </c>
      <c r="L8" s="1">
        <v>12</v>
      </c>
      <c r="M8" s="1">
        <v>13</v>
      </c>
      <c r="N8" s="1">
        <v>14</v>
      </c>
      <c r="O8" s="1">
        <v>15</v>
      </c>
      <c r="P8" s="1">
        <v>16</v>
      </c>
      <c r="Q8" s="1">
        <v>17</v>
      </c>
      <c r="R8" s="2">
        <v>18</v>
      </c>
      <c r="S8" s="2">
        <v>19</v>
      </c>
    </row>
    <row r="9" spans="1:19">
      <c r="A9" s="74" t="s">
        <v>23</v>
      </c>
      <c r="B9" s="3">
        <f>C9+D9</f>
        <v>284</v>
      </c>
      <c r="C9" s="7">
        <v>4</v>
      </c>
      <c r="D9" s="3">
        <f>E9+F9</f>
        <v>280</v>
      </c>
      <c r="E9" s="3">
        <f>G9+H9+M9</f>
        <v>280</v>
      </c>
      <c r="F9" s="7"/>
      <c r="G9" s="7"/>
      <c r="H9" s="3">
        <f>SUM(I9:L9)</f>
        <v>172</v>
      </c>
      <c r="I9" s="7"/>
      <c r="J9" s="7">
        <v>19</v>
      </c>
      <c r="K9" s="7">
        <v>153</v>
      </c>
      <c r="L9" s="7"/>
      <c r="M9" s="3">
        <f>SUM(N9:P9)</f>
        <v>108</v>
      </c>
      <c r="N9" s="7">
        <v>58</v>
      </c>
      <c r="O9" s="7">
        <v>19</v>
      </c>
      <c r="P9" s="7">
        <v>31</v>
      </c>
      <c r="Q9" s="6">
        <f>(H9/D9)*100</f>
        <v>61.428571428571431</v>
      </c>
      <c r="R9" s="6">
        <f>((J9+I9)/D9)*100</f>
        <v>6.7857142857142856</v>
      </c>
      <c r="S9" s="68"/>
    </row>
    <row r="10" spans="1:19">
      <c r="A10" s="72" t="s">
        <v>24</v>
      </c>
      <c r="B10" s="3">
        <f>C10+D10</f>
        <v>207</v>
      </c>
      <c r="C10" s="7"/>
      <c r="D10" s="3">
        <f>E10+F10</f>
        <v>207</v>
      </c>
      <c r="E10" s="3">
        <f>G10+H10+M10</f>
        <v>204</v>
      </c>
      <c r="F10" s="7">
        <v>3</v>
      </c>
      <c r="G10" s="7"/>
      <c r="H10" s="3">
        <f t="shared" ref="H10:H24" si="0">SUM(I10:L10)</f>
        <v>133</v>
      </c>
      <c r="I10" s="7">
        <v>5</v>
      </c>
      <c r="J10" s="7">
        <v>24</v>
      </c>
      <c r="K10" s="7">
        <v>84</v>
      </c>
      <c r="L10" s="7">
        <v>20</v>
      </c>
      <c r="M10" s="3">
        <f t="shared" ref="M10:M27" si="1">SUM(N10:P10)</f>
        <v>71</v>
      </c>
      <c r="N10" s="7">
        <v>20</v>
      </c>
      <c r="O10" s="7">
        <v>16</v>
      </c>
      <c r="P10" s="7">
        <v>35</v>
      </c>
      <c r="Q10" s="6">
        <f>(H10/D10)*100</f>
        <v>64.251207729468589</v>
      </c>
      <c r="R10" s="6">
        <f>((J10+I10)/D10)*100</f>
        <v>14.009661835748794</v>
      </c>
      <c r="S10" s="69"/>
    </row>
    <row r="11" spans="1:19" ht="11.25" customHeight="1">
      <c r="A11" s="72" t="s">
        <v>25</v>
      </c>
      <c r="B11" s="3">
        <f t="shared" ref="B11:B28" si="2">C11+D11</f>
        <v>46</v>
      </c>
      <c r="C11" s="7"/>
      <c r="D11" s="3">
        <f>E11+F11</f>
        <v>46</v>
      </c>
      <c r="E11" s="3">
        <f>G11+H11+M11</f>
        <v>46</v>
      </c>
      <c r="F11" s="7"/>
      <c r="G11" s="7"/>
      <c r="H11" s="3">
        <f>SUM(I11:L11)</f>
        <v>23</v>
      </c>
      <c r="I11" s="7"/>
      <c r="J11" s="7">
        <v>6</v>
      </c>
      <c r="K11" s="7">
        <v>17</v>
      </c>
      <c r="L11" s="7"/>
      <c r="M11" s="3">
        <f t="shared" si="1"/>
        <v>23</v>
      </c>
      <c r="N11" s="7">
        <v>6</v>
      </c>
      <c r="O11" s="7">
        <v>5</v>
      </c>
      <c r="P11" s="7">
        <v>12</v>
      </c>
      <c r="Q11" s="6">
        <f>(H11/D11)*100</f>
        <v>50</v>
      </c>
      <c r="R11" s="6">
        <f>((J11+I11)/D11)*100</f>
        <v>13.043478260869565</v>
      </c>
      <c r="S11" s="68"/>
    </row>
    <row r="12" spans="1:19">
      <c r="A12" s="72" t="s">
        <v>59</v>
      </c>
      <c r="B12" s="3">
        <f t="shared" si="2"/>
        <v>331</v>
      </c>
      <c r="C12" s="7">
        <v>2</v>
      </c>
      <c r="D12" s="3">
        <f t="shared" ref="D12:D23" si="3">E12+F12</f>
        <v>329</v>
      </c>
      <c r="E12" s="3">
        <f t="shared" ref="E12:E23" si="4">G12+H12+M12</f>
        <v>329</v>
      </c>
      <c r="F12" s="7"/>
      <c r="G12" s="7">
        <v>3</v>
      </c>
      <c r="H12" s="3">
        <f t="shared" si="0"/>
        <v>203</v>
      </c>
      <c r="I12" s="7">
        <v>1</v>
      </c>
      <c r="J12" s="7">
        <v>20</v>
      </c>
      <c r="K12" s="7">
        <v>169</v>
      </c>
      <c r="L12" s="7">
        <v>13</v>
      </c>
      <c r="M12" s="3">
        <f t="shared" si="1"/>
        <v>123</v>
      </c>
      <c r="N12" s="7">
        <v>24</v>
      </c>
      <c r="O12" s="7">
        <v>19</v>
      </c>
      <c r="P12" s="7">
        <v>80</v>
      </c>
      <c r="Q12" s="6">
        <f t="shared" ref="Q12:Q28" si="5">(H12/D12)*100</f>
        <v>61.702127659574465</v>
      </c>
      <c r="R12" s="6">
        <f>((J12+I12)/D12)*100</f>
        <v>6.3829787234042552</v>
      </c>
      <c r="S12" s="68"/>
    </row>
    <row r="13" spans="1:19">
      <c r="A13" s="72" t="s">
        <v>26</v>
      </c>
      <c r="B13" s="3">
        <f t="shared" si="2"/>
        <v>317</v>
      </c>
      <c r="C13" s="7"/>
      <c r="D13" s="3">
        <f t="shared" si="3"/>
        <v>317</v>
      </c>
      <c r="E13" s="3">
        <f t="shared" si="4"/>
        <v>317</v>
      </c>
      <c r="F13" s="7"/>
      <c r="G13" s="7"/>
      <c r="H13" s="3">
        <f t="shared" si="0"/>
        <v>273</v>
      </c>
      <c r="I13" s="7">
        <v>8</v>
      </c>
      <c r="J13" s="7">
        <v>46</v>
      </c>
      <c r="K13" s="7">
        <v>203</v>
      </c>
      <c r="L13" s="7">
        <v>16</v>
      </c>
      <c r="M13" s="3">
        <f t="shared" si="1"/>
        <v>44</v>
      </c>
      <c r="N13" s="7">
        <v>21</v>
      </c>
      <c r="O13" s="7">
        <v>6</v>
      </c>
      <c r="P13" s="7">
        <v>17</v>
      </c>
      <c r="Q13" s="6">
        <f>(H13/D13)*100</f>
        <v>86.119873817034701</v>
      </c>
      <c r="R13" s="6">
        <f t="shared" ref="R13:R28" si="6">((J13+I13)/D13)*100</f>
        <v>17.034700315457414</v>
      </c>
      <c r="S13" s="68"/>
    </row>
    <row r="14" spans="1:19">
      <c r="A14" s="72" t="s">
        <v>27</v>
      </c>
      <c r="B14" s="3">
        <f t="shared" si="2"/>
        <v>90</v>
      </c>
      <c r="C14" s="7"/>
      <c r="D14" s="3">
        <f t="shared" si="3"/>
        <v>90</v>
      </c>
      <c r="E14" s="3">
        <f t="shared" si="4"/>
        <v>90</v>
      </c>
      <c r="F14" s="7"/>
      <c r="G14" s="7"/>
      <c r="H14" s="3">
        <f t="shared" si="0"/>
        <v>73</v>
      </c>
      <c r="I14" s="7"/>
      <c r="J14" s="7">
        <v>10</v>
      </c>
      <c r="K14" s="7">
        <v>43</v>
      </c>
      <c r="L14" s="7">
        <v>20</v>
      </c>
      <c r="M14" s="3">
        <f t="shared" si="1"/>
        <v>17</v>
      </c>
      <c r="N14" s="7">
        <v>2</v>
      </c>
      <c r="O14" s="7">
        <v>3</v>
      </c>
      <c r="P14" s="7">
        <v>12</v>
      </c>
      <c r="Q14" s="6">
        <f t="shared" si="5"/>
        <v>81.111111111111114</v>
      </c>
      <c r="R14" s="6">
        <f t="shared" si="6"/>
        <v>11.111111111111111</v>
      </c>
      <c r="S14" s="68"/>
    </row>
    <row r="15" spans="1:19">
      <c r="A15" s="72" t="s">
        <v>56</v>
      </c>
      <c r="B15" s="3">
        <f t="shared" si="2"/>
        <v>189</v>
      </c>
      <c r="C15" s="7">
        <v>3</v>
      </c>
      <c r="D15" s="3">
        <f t="shared" si="3"/>
        <v>186</v>
      </c>
      <c r="E15" s="3">
        <f t="shared" si="4"/>
        <v>184</v>
      </c>
      <c r="F15" s="7">
        <v>2</v>
      </c>
      <c r="G15" s="7">
        <v>61</v>
      </c>
      <c r="H15" s="3">
        <f t="shared" si="0"/>
        <v>107</v>
      </c>
      <c r="I15" s="7">
        <v>1</v>
      </c>
      <c r="J15" s="7">
        <v>17</v>
      </c>
      <c r="K15" s="7">
        <v>79</v>
      </c>
      <c r="L15" s="7">
        <v>10</v>
      </c>
      <c r="M15" s="3">
        <f t="shared" si="1"/>
        <v>16</v>
      </c>
      <c r="N15" s="7">
        <v>16</v>
      </c>
      <c r="O15" s="7"/>
      <c r="P15" s="7"/>
      <c r="Q15" s="6">
        <f t="shared" si="5"/>
        <v>57.526881720430111</v>
      </c>
      <c r="R15" s="6">
        <f t="shared" si="6"/>
        <v>9.67741935483871</v>
      </c>
      <c r="S15" s="68"/>
    </row>
    <row r="16" spans="1:19" ht="13.5" customHeight="1">
      <c r="A16" s="72" t="s">
        <v>28</v>
      </c>
      <c r="B16" s="3">
        <f t="shared" si="2"/>
        <v>112</v>
      </c>
      <c r="C16" s="7">
        <v>1</v>
      </c>
      <c r="D16" s="3">
        <f t="shared" si="3"/>
        <v>111</v>
      </c>
      <c r="E16" s="3">
        <f t="shared" si="4"/>
        <v>111</v>
      </c>
      <c r="F16" s="7"/>
      <c r="G16" s="7"/>
      <c r="H16" s="3">
        <f t="shared" si="0"/>
        <v>66</v>
      </c>
      <c r="I16" s="7"/>
      <c r="J16" s="7">
        <v>1</v>
      </c>
      <c r="K16" s="7">
        <v>43</v>
      </c>
      <c r="L16" s="7">
        <v>22</v>
      </c>
      <c r="M16" s="3">
        <f t="shared" si="1"/>
        <v>45</v>
      </c>
      <c r="N16" s="7">
        <v>4</v>
      </c>
      <c r="O16" s="7">
        <v>10</v>
      </c>
      <c r="P16" s="7">
        <v>31</v>
      </c>
      <c r="Q16" s="6">
        <f>(H16/D16)*100</f>
        <v>59.45945945945946</v>
      </c>
      <c r="R16" s="6">
        <f>((J16+I16)/D16)*100</f>
        <v>0.90090090090090091</v>
      </c>
      <c r="S16" s="68"/>
    </row>
    <row r="17" spans="1:19">
      <c r="A17" s="72" t="s">
        <v>29</v>
      </c>
      <c r="B17" s="3">
        <f t="shared" si="2"/>
        <v>178</v>
      </c>
      <c r="C17" s="7">
        <v>1</v>
      </c>
      <c r="D17" s="3">
        <f t="shared" si="3"/>
        <v>177</v>
      </c>
      <c r="E17" s="3">
        <f t="shared" si="4"/>
        <v>177</v>
      </c>
      <c r="F17" s="7"/>
      <c r="G17" s="7">
        <v>3</v>
      </c>
      <c r="H17" s="3">
        <f t="shared" si="0"/>
        <v>115</v>
      </c>
      <c r="I17" s="7">
        <v>1</v>
      </c>
      <c r="J17" s="7">
        <v>17</v>
      </c>
      <c r="K17" s="7">
        <v>96</v>
      </c>
      <c r="L17" s="7">
        <v>1</v>
      </c>
      <c r="M17" s="3">
        <f t="shared" si="1"/>
        <v>59</v>
      </c>
      <c r="N17" s="7">
        <v>26</v>
      </c>
      <c r="O17" s="7">
        <v>15</v>
      </c>
      <c r="P17" s="7">
        <v>18</v>
      </c>
      <c r="Q17" s="6">
        <f t="shared" si="5"/>
        <v>64.971751412429384</v>
      </c>
      <c r="R17" s="6">
        <f t="shared" si="6"/>
        <v>10.16949152542373</v>
      </c>
      <c r="S17" s="68"/>
    </row>
    <row r="18" spans="1:19">
      <c r="A18" s="72" t="s">
        <v>30</v>
      </c>
      <c r="B18" s="3">
        <f t="shared" si="2"/>
        <v>94</v>
      </c>
      <c r="C18" s="7">
        <v>1</v>
      </c>
      <c r="D18" s="3">
        <f t="shared" si="3"/>
        <v>93</v>
      </c>
      <c r="E18" s="3">
        <f t="shared" si="4"/>
        <v>93</v>
      </c>
      <c r="F18" s="7"/>
      <c r="G18" s="7">
        <v>4</v>
      </c>
      <c r="H18" s="3">
        <f t="shared" si="0"/>
        <v>81</v>
      </c>
      <c r="I18" s="7"/>
      <c r="J18" s="7">
        <v>2</v>
      </c>
      <c r="K18" s="7">
        <v>70</v>
      </c>
      <c r="L18" s="7">
        <v>9</v>
      </c>
      <c r="M18" s="3">
        <f t="shared" si="1"/>
        <v>8</v>
      </c>
      <c r="N18" s="7">
        <v>7</v>
      </c>
      <c r="O18" s="7">
        <v>1</v>
      </c>
      <c r="P18" s="7"/>
      <c r="Q18" s="6">
        <f t="shared" si="5"/>
        <v>87.096774193548384</v>
      </c>
      <c r="R18" s="6">
        <f t="shared" si="6"/>
        <v>2.1505376344086025</v>
      </c>
      <c r="S18" s="68"/>
    </row>
    <row r="19" spans="1:19" ht="14.25" customHeight="1">
      <c r="A19" s="72" t="s">
        <v>32</v>
      </c>
      <c r="B19" s="3">
        <f t="shared" si="2"/>
        <v>94</v>
      </c>
      <c r="C19" s="7">
        <v>3</v>
      </c>
      <c r="D19" s="3">
        <f t="shared" si="3"/>
        <v>91</v>
      </c>
      <c r="E19" s="3">
        <f t="shared" si="4"/>
        <v>91</v>
      </c>
      <c r="F19" s="7"/>
      <c r="G19" s="7"/>
      <c r="H19" s="3">
        <f t="shared" si="0"/>
        <v>45</v>
      </c>
      <c r="I19" s="7">
        <v>1</v>
      </c>
      <c r="J19" s="7">
        <v>4</v>
      </c>
      <c r="K19" s="7">
        <v>28</v>
      </c>
      <c r="L19" s="7">
        <v>12</v>
      </c>
      <c r="M19" s="3">
        <f t="shared" si="1"/>
        <v>46</v>
      </c>
      <c r="N19" s="7">
        <v>8</v>
      </c>
      <c r="O19" s="7">
        <v>9</v>
      </c>
      <c r="P19" s="7">
        <v>29</v>
      </c>
      <c r="Q19" s="6">
        <f t="shared" si="5"/>
        <v>49.450549450549453</v>
      </c>
      <c r="R19" s="6">
        <f t="shared" si="6"/>
        <v>5.4945054945054945</v>
      </c>
      <c r="S19" s="68"/>
    </row>
    <row r="20" spans="1:19" ht="24" customHeight="1">
      <c r="A20" s="72" t="s">
        <v>64</v>
      </c>
      <c r="B20" s="3">
        <f t="shared" si="2"/>
        <v>92</v>
      </c>
      <c r="C20" s="7"/>
      <c r="D20" s="3">
        <f t="shared" si="3"/>
        <v>92</v>
      </c>
      <c r="E20" s="3">
        <f t="shared" si="4"/>
        <v>92</v>
      </c>
      <c r="F20" s="7"/>
      <c r="G20" s="7"/>
      <c r="H20" s="3">
        <f t="shared" si="0"/>
        <v>37</v>
      </c>
      <c r="I20" s="7"/>
      <c r="J20" s="7">
        <v>3</v>
      </c>
      <c r="K20" s="7">
        <v>32</v>
      </c>
      <c r="L20" s="7">
        <v>2</v>
      </c>
      <c r="M20" s="3">
        <f t="shared" si="1"/>
        <v>55</v>
      </c>
      <c r="N20" s="7">
        <v>14</v>
      </c>
      <c r="O20" s="7">
        <v>4</v>
      </c>
      <c r="P20" s="7">
        <v>37</v>
      </c>
      <c r="Q20" s="6">
        <f t="shared" si="5"/>
        <v>40.217391304347828</v>
      </c>
      <c r="R20" s="6">
        <f t="shared" si="6"/>
        <v>3.2608695652173911</v>
      </c>
      <c r="S20" s="68"/>
    </row>
    <row r="21" spans="1:19">
      <c r="A21" s="72" t="s">
        <v>34</v>
      </c>
      <c r="B21" s="3">
        <f t="shared" si="2"/>
        <v>225</v>
      </c>
      <c r="C21" s="7">
        <v>1</v>
      </c>
      <c r="D21" s="3">
        <f t="shared" si="3"/>
        <v>224</v>
      </c>
      <c r="E21" s="3">
        <f t="shared" si="4"/>
        <v>223</v>
      </c>
      <c r="F21" s="7">
        <v>1</v>
      </c>
      <c r="G21" s="7">
        <v>1</v>
      </c>
      <c r="H21" s="3">
        <f t="shared" si="0"/>
        <v>130</v>
      </c>
      <c r="I21" s="7">
        <v>7</v>
      </c>
      <c r="J21" s="7">
        <v>32</v>
      </c>
      <c r="K21" s="7">
        <v>80</v>
      </c>
      <c r="L21" s="7">
        <v>11</v>
      </c>
      <c r="M21" s="3">
        <f t="shared" si="1"/>
        <v>92</v>
      </c>
      <c r="N21" s="7">
        <v>24</v>
      </c>
      <c r="O21" s="7">
        <v>32</v>
      </c>
      <c r="P21" s="7">
        <v>36</v>
      </c>
      <c r="Q21" s="6">
        <f t="shared" si="5"/>
        <v>58.035714285714292</v>
      </c>
      <c r="R21" s="6">
        <f t="shared" si="6"/>
        <v>17.410714285714285</v>
      </c>
      <c r="S21" s="68"/>
    </row>
    <row r="22" spans="1:19" ht="23.25" customHeight="1">
      <c r="A22" s="72" t="s">
        <v>63</v>
      </c>
      <c r="B22" s="3">
        <f t="shared" si="2"/>
        <v>129</v>
      </c>
      <c r="C22" s="7"/>
      <c r="D22" s="3">
        <f t="shared" si="3"/>
        <v>129</v>
      </c>
      <c r="E22" s="3">
        <f t="shared" si="4"/>
        <v>129</v>
      </c>
      <c r="F22" s="7"/>
      <c r="G22" s="7"/>
      <c r="H22" s="3">
        <f t="shared" si="0"/>
        <v>61</v>
      </c>
      <c r="I22" s="7"/>
      <c r="J22" s="7">
        <v>10</v>
      </c>
      <c r="K22" s="7">
        <v>43</v>
      </c>
      <c r="L22" s="7">
        <v>8</v>
      </c>
      <c r="M22" s="3">
        <f t="shared" si="1"/>
        <v>68</v>
      </c>
      <c r="N22" s="7">
        <v>26</v>
      </c>
      <c r="O22" s="7">
        <v>13</v>
      </c>
      <c r="P22" s="7">
        <v>29</v>
      </c>
      <c r="Q22" s="6">
        <f t="shared" si="5"/>
        <v>47.286821705426355</v>
      </c>
      <c r="R22" s="6">
        <f t="shared" si="6"/>
        <v>7.7519379844961236</v>
      </c>
      <c r="S22" s="68"/>
    </row>
    <row r="23" spans="1:19">
      <c r="A23" s="72" t="s">
        <v>37</v>
      </c>
      <c r="B23" s="3">
        <f t="shared" si="2"/>
        <v>223</v>
      </c>
      <c r="C23" s="7">
        <v>1</v>
      </c>
      <c r="D23" s="3">
        <f t="shared" si="3"/>
        <v>222</v>
      </c>
      <c r="E23" s="3">
        <f t="shared" si="4"/>
        <v>222</v>
      </c>
      <c r="F23" s="7"/>
      <c r="G23" s="7">
        <v>9</v>
      </c>
      <c r="H23" s="3">
        <f t="shared" si="0"/>
        <v>143</v>
      </c>
      <c r="I23" s="7">
        <v>1</v>
      </c>
      <c r="J23" s="7">
        <v>15</v>
      </c>
      <c r="K23" s="7">
        <v>114</v>
      </c>
      <c r="L23" s="7">
        <v>13</v>
      </c>
      <c r="M23" s="3">
        <f t="shared" si="1"/>
        <v>70</v>
      </c>
      <c r="N23" s="7">
        <v>19</v>
      </c>
      <c r="O23" s="7">
        <v>7</v>
      </c>
      <c r="P23" s="7">
        <v>44</v>
      </c>
      <c r="Q23" s="6">
        <f t="shared" si="5"/>
        <v>64.414414414414409</v>
      </c>
      <c r="R23" s="6">
        <f t="shared" si="6"/>
        <v>7.2072072072072073</v>
      </c>
      <c r="S23" s="68"/>
    </row>
    <row r="24" spans="1:19">
      <c r="A24" s="72" t="s">
        <v>86</v>
      </c>
      <c r="B24" s="3">
        <f t="shared" si="2"/>
        <v>476</v>
      </c>
      <c r="C24" s="7">
        <v>5</v>
      </c>
      <c r="D24" s="3">
        <f>E24+F24</f>
        <v>471</v>
      </c>
      <c r="E24" s="3">
        <f>G24+H24+M24</f>
        <v>466</v>
      </c>
      <c r="F24" s="7">
        <v>5</v>
      </c>
      <c r="G24" s="7">
        <v>11</v>
      </c>
      <c r="H24" s="3">
        <f t="shared" si="0"/>
        <v>273</v>
      </c>
      <c r="I24" s="7">
        <v>3</v>
      </c>
      <c r="J24" s="7">
        <v>52</v>
      </c>
      <c r="K24" s="7">
        <v>172</v>
      </c>
      <c r="L24" s="7">
        <v>46</v>
      </c>
      <c r="M24" s="3">
        <f t="shared" si="1"/>
        <v>182</v>
      </c>
      <c r="N24" s="7">
        <v>97</v>
      </c>
      <c r="O24" s="7">
        <v>26</v>
      </c>
      <c r="P24" s="7">
        <v>59</v>
      </c>
      <c r="Q24" s="6">
        <f t="shared" si="5"/>
        <v>57.961783439490446</v>
      </c>
      <c r="R24" s="6">
        <f t="shared" si="6"/>
        <v>11.677282377919321</v>
      </c>
      <c r="S24" s="68"/>
    </row>
    <row r="25" spans="1:19">
      <c r="A25" s="72" t="s">
        <v>77</v>
      </c>
      <c r="B25" s="3">
        <f t="shared" si="2"/>
        <v>178</v>
      </c>
      <c r="C25" s="7"/>
      <c r="D25" s="3">
        <f t="shared" ref="D25:D26" si="7">E25+F25</f>
        <v>178</v>
      </c>
      <c r="E25" s="3">
        <f t="shared" ref="E25:E26" si="8">G25+H25+M25</f>
        <v>178</v>
      </c>
      <c r="F25" s="7"/>
      <c r="G25" s="7">
        <v>5</v>
      </c>
      <c r="H25" s="3">
        <f t="shared" ref="H25:H27" si="9">SUM(I25:L25)</f>
        <v>173</v>
      </c>
      <c r="I25" s="7">
        <v>4</v>
      </c>
      <c r="J25" s="7">
        <v>35</v>
      </c>
      <c r="K25" s="7">
        <v>124</v>
      </c>
      <c r="L25" s="7">
        <v>10</v>
      </c>
      <c r="M25" s="3">
        <f t="shared" si="1"/>
        <v>0</v>
      </c>
      <c r="N25" s="7"/>
      <c r="O25" s="7"/>
      <c r="P25" s="7"/>
      <c r="Q25" s="6">
        <f t="shared" si="5"/>
        <v>97.19101123595506</v>
      </c>
      <c r="R25" s="6">
        <f t="shared" si="6"/>
        <v>21.910112359550563</v>
      </c>
      <c r="S25" s="68"/>
    </row>
    <row r="26" spans="1:19">
      <c r="A26" s="72" t="s">
        <v>57</v>
      </c>
      <c r="B26" s="3">
        <f t="shared" si="2"/>
        <v>55</v>
      </c>
      <c r="C26" s="7"/>
      <c r="D26" s="3">
        <f t="shared" si="7"/>
        <v>55</v>
      </c>
      <c r="E26" s="3">
        <f t="shared" si="8"/>
        <v>55</v>
      </c>
      <c r="F26" s="7"/>
      <c r="G26" s="7"/>
      <c r="H26" s="3">
        <f t="shared" si="9"/>
        <v>37</v>
      </c>
      <c r="I26" s="7"/>
      <c r="J26" s="7">
        <v>5</v>
      </c>
      <c r="K26" s="7">
        <v>25</v>
      </c>
      <c r="L26" s="7">
        <v>7</v>
      </c>
      <c r="M26" s="3">
        <f t="shared" si="1"/>
        <v>18</v>
      </c>
      <c r="N26" s="7">
        <v>3</v>
      </c>
      <c r="O26" s="7">
        <v>8</v>
      </c>
      <c r="P26" s="7">
        <v>7</v>
      </c>
      <c r="Q26" s="6">
        <f t="shared" ref="Q26" si="10">(H26/D26)*100</f>
        <v>67.272727272727266</v>
      </c>
      <c r="R26" s="6">
        <f t="shared" ref="R26" si="11">((J26+I26)/D26)*100</f>
        <v>9.0909090909090917</v>
      </c>
      <c r="S26" s="68"/>
    </row>
    <row r="27" spans="1:19">
      <c r="A27" s="72" t="s">
        <v>85</v>
      </c>
      <c r="B27" s="3">
        <f t="shared" si="2"/>
        <v>24</v>
      </c>
      <c r="C27" s="7"/>
      <c r="D27" s="3">
        <f t="shared" ref="D27" si="12">E27+F27</f>
        <v>24</v>
      </c>
      <c r="E27" s="3">
        <f t="shared" ref="E27" si="13">G27+H27+M27</f>
        <v>24</v>
      </c>
      <c r="F27" s="7"/>
      <c r="G27" s="7"/>
      <c r="H27" s="3">
        <f t="shared" si="9"/>
        <v>22</v>
      </c>
      <c r="I27" s="7">
        <v>2</v>
      </c>
      <c r="J27" s="7">
        <v>12</v>
      </c>
      <c r="K27" s="7">
        <v>8</v>
      </c>
      <c r="L27" s="7"/>
      <c r="M27" s="3">
        <f t="shared" si="1"/>
        <v>2</v>
      </c>
      <c r="N27" s="7">
        <v>2</v>
      </c>
      <c r="O27" s="7"/>
      <c r="P27" s="7"/>
      <c r="Q27" s="6">
        <f t="shared" ref="Q27" si="14">(H27/D27)*100</f>
        <v>91.666666666666657</v>
      </c>
      <c r="R27" s="6">
        <f t="shared" ref="R27" si="15">((J27+I27)/D27)*100</f>
        <v>58.333333333333336</v>
      </c>
      <c r="S27" s="68"/>
    </row>
    <row r="28" spans="1:19">
      <c r="A28" s="8" t="s">
        <v>39</v>
      </c>
      <c r="B28" s="9">
        <f t="shared" si="2"/>
        <v>3344</v>
      </c>
      <c r="C28" s="10">
        <f>SUM(C9:C26)</f>
        <v>22</v>
      </c>
      <c r="D28" s="10">
        <f>E28+F28</f>
        <v>3322</v>
      </c>
      <c r="E28" s="10">
        <f>G28+H28+M28</f>
        <v>3311</v>
      </c>
      <c r="F28" s="10">
        <f>SUM(F9:F25)</f>
        <v>11</v>
      </c>
      <c r="G28" s="10">
        <f>SUM(G9:G25)</f>
        <v>97</v>
      </c>
      <c r="H28" s="10">
        <f>I28+J28+K28+L28</f>
        <v>2167</v>
      </c>
      <c r="I28" s="10">
        <f>SUM(I9:I27)</f>
        <v>34</v>
      </c>
      <c r="J28" s="10">
        <f>SUM(J9:J27)</f>
        <v>330</v>
      </c>
      <c r="K28" s="10">
        <f>SUM(K9:K27)</f>
        <v>1583</v>
      </c>
      <c r="L28" s="10">
        <f>SUM(L9:L26)</f>
        <v>220</v>
      </c>
      <c r="M28" s="10">
        <f>N28+O28+P28</f>
        <v>1047</v>
      </c>
      <c r="N28" s="10">
        <f>SUM(N9:N27)</f>
        <v>377</v>
      </c>
      <c r="O28" s="10">
        <f>SUM(O9:O26)</f>
        <v>193</v>
      </c>
      <c r="P28" s="10">
        <f>SUM(P9:P26)</f>
        <v>477</v>
      </c>
      <c r="Q28" s="11">
        <f t="shared" si="5"/>
        <v>65.231788079470192</v>
      </c>
      <c r="R28" s="11">
        <f t="shared" si="6"/>
        <v>10.957254665863937</v>
      </c>
      <c r="S28" s="69"/>
    </row>
    <row r="29" spans="1:19">
      <c r="A29" s="8" t="s">
        <v>40</v>
      </c>
      <c r="B29" s="77"/>
      <c r="C29" s="77"/>
      <c r="D29" s="86">
        <f>(D28/B28)*100</f>
        <v>99.342105263157904</v>
      </c>
      <c r="E29" s="86">
        <f>(E28/D28)*100</f>
        <v>99.668874172185426</v>
      </c>
      <c r="F29" s="86">
        <f>(F28/D28)*100</f>
        <v>0.33112582781456956</v>
      </c>
      <c r="G29" s="86">
        <f>(G28/D28)*100</f>
        <v>2.9199277543648403</v>
      </c>
      <c r="H29" s="86">
        <f>(H28/D28)*100</f>
        <v>65.231788079470192</v>
      </c>
      <c r="I29" s="86">
        <f>(I28/D28)*100</f>
        <v>1.0234798314268514</v>
      </c>
      <c r="J29" s="86">
        <f>(J28/D28)*100</f>
        <v>9.9337748344370862</v>
      </c>
      <c r="K29" s="86">
        <f>(K28/D28)*100</f>
        <v>47.652016857314869</v>
      </c>
      <c r="L29" s="86">
        <f>L28/D28*100</f>
        <v>6.6225165562913908</v>
      </c>
      <c r="M29" s="86">
        <f>(M28/D28)*100</f>
        <v>31.517158338350391</v>
      </c>
      <c r="N29" s="86">
        <f>(N28/D28)*100</f>
        <v>11.348585189644792</v>
      </c>
      <c r="O29" s="86">
        <f>(O28/D28)*100</f>
        <v>5.8097531607465385</v>
      </c>
      <c r="P29" s="86">
        <f>(P28/D28)*100</f>
        <v>14.358819987959059</v>
      </c>
      <c r="Q29" s="70"/>
      <c r="R29" s="70"/>
      <c r="S29" s="68"/>
    </row>
    <row r="30" spans="1:19" s="33" customFormat="1" ht="12">
      <c r="A30" s="14"/>
      <c r="B30" s="14" t="s">
        <v>96</v>
      </c>
      <c r="C30" s="14"/>
      <c r="D30" s="14"/>
      <c r="E30" s="14"/>
      <c r="F30" s="14"/>
      <c r="G30" s="14"/>
      <c r="H30" s="14"/>
      <c r="I30" s="14"/>
      <c r="J30" s="14" t="s">
        <v>97</v>
      </c>
      <c r="K30" s="14"/>
      <c r="L30" s="14"/>
      <c r="M30" s="14"/>
      <c r="N30" s="14"/>
      <c r="O30" s="14"/>
      <c r="P30" s="14"/>
      <c r="Q30" s="14"/>
      <c r="R30" s="14"/>
      <c r="S30" s="14"/>
    </row>
    <row r="31" spans="1:19">
      <c r="A31" s="75"/>
      <c r="B31" s="75"/>
      <c r="C31" s="75"/>
      <c r="D31" s="75"/>
      <c r="E31" s="75"/>
      <c r="F31" s="75"/>
      <c r="G31" s="75"/>
      <c r="H31" s="75"/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75"/>
    </row>
    <row r="32" spans="1:19">
      <c r="A32" s="75"/>
      <c r="B32" s="75"/>
      <c r="C32" s="75"/>
      <c r="D32" s="75"/>
      <c r="E32" s="75"/>
      <c r="F32" s="75"/>
      <c r="G32" s="75"/>
      <c r="H32" s="75"/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75"/>
    </row>
    <row r="33" spans="1:19">
      <c r="A33" s="75"/>
      <c r="B33" s="75"/>
      <c r="C33" s="75"/>
      <c r="D33" s="75"/>
      <c r="E33" s="75"/>
      <c r="F33" s="75"/>
      <c r="G33" s="75"/>
      <c r="H33" s="75"/>
      <c r="I33" s="75"/>
      <c r="J33" s="75"/>
      <c r="K33" s="75"/>
      <c r="L33" s="75"/>
      <c r="M33" s="75"/>
      <c r="N33" s="75"/>
      <c r="O33" s="75"/>
      <c r="P33" s="75"/>
      <c r="Q33" s="75"/>
      <c r="R33" s="75"/>
      <c r="S33" s="75"/>
    </row>
    <row r="34" spans="1:19" s="33" customFormat="1" ht="12">
      <c r="A34" s="34"/>
      <c r="B34" s="95" t="s">
        <v>113</v>
      </c>
      <c r="C34" s="95"/>
      <c r="D34" s="95"/>
      <c r="E34" s="95"/>
      <c r="F34" s="95"/>
      <c r="G34" s="95"/>
      <c r="H34" s="95"/>
      <c r="I34" s="95"/>
      <c r="J34" s="95"/>
      <c r="K34" s="95"/>
      <c r="L34" s="95"/>
      <c r="M34" s="95"/>
      <c r="N34" s="95"/>
      <c r="O34" s="95"/>
      <c r="P34" s="95"/>
      <c r="Q34" s="95"/>
      <c r="R34" s="95"/>
      <c r="S34" s="95"/>
    </row>
    <row r="35" spans="1:19" ht="12" customHeight="1">
      <c r="A35" s="120" t="s">
        <v>51</v>
      </c>
      <c r="B35" s="120"/>
      <c r="C35" s="120"/>
      <c r="D35" s="120"/>
      <c r="E35" s="120"/>
      <c r="F35" s="120"/>
      <c r="G35" s="120"/>
      <c r="H35" s="120"/>
      <c r="I35" s="120"/>
      <c r="J35" s="120"/>
      <c r="K35" s="120"/>
      <c r="L35" s="120"/>
      <c r="M35" s="120"/>
      <c r="N35" s="120"/>
      <c r="O35" s="120"/>
      <c r="P35" s="120"/>
      <c r="Q35" s="120"/>
      <c r="R35" s="120"/>
      <c r="S35" s="120"/>
    </row>
    <row r="36" spans="1:19" ht="10.5" customHeight="1">
      <c r="A36" s="127" t="s">
        <v>98</v>
      </c>
      <c r="B36" s="127"/>
      <c r="C36" s="127"/>
      <c r="D36" s="127"/>
      <c r="E36" s="127"/>
      <c r="F36" s="127"/>
      <c r="G36" s="127"/>
      <c r="H36" s="127"/>
      <c r="I36" s="127"/>
      <c r="J36" s="127"/>
      <c r="K36" s="127"/>
      <c r="L36" s="127"/>
      <c r="M36" s="127"/>
      <c r="N36" s="127"/>
      <c r="O36" s="127"/>
      <c r="P36" s="127"/>
      <c r="Q36" s="127"/>
      <c r="R36" s="127"/>
      <c r="S36" s="127"/>
    </row>
    <row r="37" spans="1:19">
      <c r="A37" s="75"/>
      <c r="B37" s="75"/>
      <c r="C37" s="120" t="s">
        <v>42</v>
      </c>
      <c r="D37" s="120"/>
      <c r="E37" s="121" t="s">
        <v>65</v>
      </c>
      <c r="F37" s="121"/>
      <c r="G37" s="121"/>
      <c r="H37" s="121"/>
      <c r="I37" s="121"/>
      <c r="J37" s="121"/>
      <c r="K37" s="121"/>
      <c r="L37" s="121"/>
      <c r="M37" s="121"/>
      <c r="N37" s="121"/>
      <c r="O37" s="120" t="s">
        <v>67</v>
      </c>
      <c r="P37" s="119"/>
      <c r="Q37" s="119"/>
      <c r="R37" s="119"/>
      <c r="S37" s="119"/>
    </row>
    <row r="38" spans="1:19" ht="12" customHeight="1">
      <c r="A38" s="116" t="s">
        <v>2</v>
      </c>
      <c r="B38" s="116" t="s">
        <v>3</v>
      </c>
      <c r="C38" s="116" t="s">
        <v>4</v>
      </c>
      <c r="D38" s="116" t="s">
        <v>5</v>
      </c>
      <c r="E38" s="116" t="s">
        <v>6</v>
      </c>
      <c r="F38" s="122" t="s">
        <v>7</v>
      </c>
      <c r="G38" s="128" t="s">
        <v>8</v>
      </c>
      <c r="H38" s="116" t="s">
        <v>9</v>
      </c>
      <c r="I38" s="116"/>
      <c r="J38" s="116"/>
      <c r="K38" s="116"/>
      <c r="L38" s="116"/>
      <c r="M38" s="124" t="s">
        <v>10</v>
      </c>
      <c r="N38" s="125"/>
      <c r="O38" s="125"/>
      <c r="P38" s="126"/>
      <c r="Q38" s="116" t="s">
        <v>11</v>
      </c>
      <c r="R38" s="116" t="s">
        <v>43</v>
      </c>
      <c r="S38" s="117" t="s">
        <v>13</v>
      </c>
    </row>
    <row r="39" spans="1:19" ht="63.75" customHeight="1">
      <c r="A39" s="116"/>
      <c r="B39" s="117"/>
      <c r="C39" s="116"/>
      <c r="D39" s="116"/>
      <c r="E39" s="116"/>
      <c r="F39" s="122"/>
      <c r="G39" s="129"/>
      <c r="H39" s="1" t="s">
        <v>14</v>
      </c>
      <c r="I39" s="1" t="s">
        <v>15</v>
      </c>
      <c r="J39" s="1" t="s">
        <v>16</v>
      </c>
      <c r="K39" s="1" t="s">
        <v>17</v>
      </c>
      <c r="L39" s="1" t="s">
        <v>18</v>
      </c>
      <c r="M39" s="1" t="s">
        <v>19</v>
      </c>
      <c r="N39" s="1" t="s">
        <v>20</v>
      </c>
      <c r="O39" s="1" t="s">
        <v>21</v>
      </c>
      <c r="P39" s="1" t="s">
        <v>22</v>
      </c>
      <c r="Q39" s="116"/>
      <c r="R39" s="117"/>
      <c r="S39" s="117"/>
    </row>
    <row r="40" spans="1:19">
      <c r="A40" s="1">
        <v>1</v>
      </c>
      <c r="B40" s="2">
        <v>2</v>
      </c>
      <c r="C40" s="1">
        <v>3</v>
      </c>
      <c r="D40" s="1">
        <v>4</v>
      </c>
      <c r="E40" s="1">
        <v>5</v>
      </c>
      <c r="F40" s="1">
        <v>6</v>
      </c>
      <c r="G40" s="1">
        <v>7</v>
      </c>
      <c r="H40" s="1">
        <v>8</v>
      </c>
      <c r="I40" s="1">
        <v>9</v>
      </c>
      <c r="J40" s="1">
        <v>10</v>
      </c>
      <c r="K40" s="1">
        <v>11</v>
      </c>
      <c r="L40" s="1">
        <v>12</v>
      </c>
      <c r="M40" s="1">
        <v>13</v>
      </c>
      <c r="N40" s="1">
        <v>14</v>
      </c>
      <c r="O40" s="1">
        <v>15</v>
      </c>
      <c r="P40" s="1">
        <v>16</v>
      </c>
      <c r="Q40" s="1">
        <v>17</v>
      </c>
      <c r="R40" s="2">
        <v>18</v>
      </c>
      <c r="S40" s="2">
        <v>19</v>
      </c>
    </row>
    <row r="41" spans="1:19">
      <c r="A41" s="74" t="s">
        <v>23</v>
      </c>
      <c r="B41" s="3">
        <f>C41+D41</f>
        <v>31</v>
      </c>
      <c r="C41" s="4">
        <v>1</v>
      </c>
      <c r="D41" s="3">
        <f>E41+F41</f>
        <v>30</v>
      </c>
      <c r="E41" s="3">
        <f>G41+H41+M41</f>
        <v>30</v>
      </c>
      <c r="F41" s="5"/>
      <c r="G41" s="5"/>
      <c r="H41" s="3">
        <f>SUM(I41:L41)</f>
        <v>9</v>
      </c>
      <c r="I41" s="5"/>
      <c r="J41" s="5">
        <v>1</v>
      </c>
      <c r="K41" s="5">
        <v>8</v>
      </c>
      <c r="L41" s="5"/>
      <c r="M41" s="3">
        <f>N41+O41+P41</f>
        <v>21</v>
      </c>
      <c r="N41" s="5">
        <v>13</v>
      </c>
      <c r="O41" s="5">
        <v>3</v>
      </c>
      <c r="P41" s="5">
        <v>5</v>
      </c>
      <c r="Q41" s="6">
        <f t="shared" ref="Q41:Q59" si="16">(H41/D41)*100</f>
        <v>30</v>
      </c>
      <c r="R41" s="6">
        <f t="shared" ref="R41:R59" si="17">((J41+I41)/D41)*100</f>
        <v>3.3333333333333335</v>
      </c>
      <c r="S41" s="68"/>
    </row>
    <row r="42" spans="1:19">
      <c r="A42" s="72" t="s">
        <v>24</v>
      </c>
      <c r="B42" s="3">
        <f t="shared" ref="B42:B59" si="18">C42+D42</f>
        <v>29</v>
      </c>
      <c r="C42" s="7"/>
      <c r="D42" s="3">
        <f t="shared" ref="D42:D57" si="19">E42+F42</f>
        <v>29</v>
      </c>
      <c r="E42" s="3">
        <f t="shared" ref="E42:E57" si="20">G42+H42+M42</f>
        <v>26</v>
      </c>
      <c r="F42" s="7">
        <v>3</v>
      </c>
      <c r="G42" s="7"/>
      <c r="H42" s="3">
        <f>SUM(I42:L42)</f>
        <v>13</v>
      </c>
      <c r="I42" s="7"/>
      <c r="J42" s="7">
        <v>2</v>
      </c>
      <c r="K42" s="7">
        <v>7</v>
      </c>
      <c r="L42" s="7">
        <v>4</v>
      </c>
      <c r="M42" s="3">
        <f t="shared" ref="M42:M58" si="21">N42+O42+P42</f>
        <v>13</v>
      </c>
      <c r="N42" s="7">
        <v>2</v>
      </c>
      <c r="O42" s="7">
        <v>5</v>
      </c>
      <c r="P42" s="7">
        <v>6</v>
      </c>
      <c r="Q42" s="6">
        <f t="shared" si="16"/>
        <v>44.827586206896555</v>
      </c>
      <c r="R42" s="6">
        <f t="shared" si="17"/>
        <v>6.8965517241379306</v>
      </c>
      <c r="S42" s="68"/>
    </row>
    <row r="43" spans="1:19" ht="12.75" customHeight="1">
      <c r="A43" s="72" t="s">
        <v>25</v>
      </c>
      <c r="B43" s="3">
        <f t="shared" si="18"/>
        <v>4</v>
      </c>
      <c r="C43" s="7"/>
      <c r="D43" s="3">
        <f>E43+F43</f>
        <v>4</v>
      </c>
      <c r="E43" s="3">
        <f>G43+H43+M43</f>
        <v>4</v>
      </c>
      <c r="F43" s="7"/>
      <c r="G43" s="7"/>
      <c r="H43" s="3">
        <f>I43+J43+K43+L43</f>
        <v>2</v>
      </c>
      <c r="I43" s="7"/>
      <c r="J43" s="7">
        <v>1</v>
      </c>
      <c r="K43" s="7">
        <v>1</v>
      </c>
      <c r="L43" s="7"/>
      <c r="M43" s="3">
        <f t="shared" si="21"/>
        <v>2</v>
      </c>
      <c r="N43" s="7"/>
      <c r="O43" s="7">
        <v>1</v>
      </c>
      <c r="P43" s="7">
        <v>1</v>
      </c>
      <c r="Q43" s="6">
        <f t="shared" si="16"/>
        <v>50</v>
      </c>
      <c r="R43" s="6">
        <f t="shared" si="17"/>
        <v>25</v>
      </c>
      <c r="S43" s="68"/>
    </row>
    <row r="44" spans="1:19">
      <c r="A44" s="72" t="s">
        <v>59</v>
      </c>
      <c r="B44" s="3">
        <f t="shared" si="18"/>
        <v>23</v>
      </c>
      <c r="C44" s="7"/>
      <c r="D44" s="3">
        <f t="shared" si="19"/>
        <v>23</v>
      </c>
      <c r="E44" s="3">
        <f t="shared" si="20"/>
        <v>23</v>
      </c>
      <c r="F44" s="7"/>
      <c r="G44" s="7"/>
      <c r="H44" s="3">
        <f t="shared" ref="H44:H58" si="22">SUM(I44:L44)</f>
        <v>12</v>
      </c>
      <c r="I44" s="7"/>
      <c r="J44" s="7">
        <v>1</v>
      </c>
      <c r="K44" s="7">
        <v>11</v>
      </c>
      <c r="L44" s="7"/>
      <c r="M44" s="3">
        <f t="shared" si="21"/>
        <v>11</v>
      </c>
      <c r="N44" s="7">
        <v>4</v>
      </c>
      <c r="O44" s="7">
        <v>1</v>
      </c>
      <c r="P44" s="7">
        <v>6</v>
      </c>
      <c r="Q44" s="6">
        <f t="shared" si="16"/>
        <v>52.173913043478258</v>
      </c>
      <c r="R44" s="6">
        <f t="shared" si="17"/>
        <v>4.3478260869565215</v>
      </c>
      <c r="S44" s="68"/>
    </row>
    <row r="45" spans="1:19">
      <c r="A45" s="72" t="s">
        <v>26</v>
      </c>
      <c r="B45" s="3">
        <f t="shared" si="18"/>
        <v>46</v>
      </c>
      <c r="C45" s="7"/>
      <c r="D45" s="3">
        <f t="shared" si="19"/>
        <v>46</v>
      </c>
      <c r="E45" s="3">
        <f t="shared" si="20"/>
        <v>46</v>
      </c>
      <c r="F45" s="7"/>
      <c r="G45" s="7"/>
      <c r="H45" s="3">
        <f t="shared" si="22"/>
        <v>35</v>
      </c>
      <c r="I45" s="7"/>
      <c r="J45" s="7">
        <v>2</v>
      </c>
      <c r="K45" s="7">
        <v>32</v>
      </c>
      <c r="L45" s="7">
        <v>1</v>
      </c>
      <c r="M45" s="3">
        <f t="shared" si="21"/>
        <v>11</v>
      </c>
      <c r="N45" s="7">
        <v>8</v>
      </c>
      <c r="O45" s="7">
        <v>1</v>
      </c>
      <c r="P45" s="7">
        <v>2</v>
      </c>
      <c r="Q45" s="6">
        <f t="shared" si="16"/>
        <v>76.08695652173914</v>
      </c>
      <c r="R45" s="6">
        <f t="shared" si="17"/>
        <v>4.3478260869565215</v>
      </c>
      <c r="S45" s="68"/>
    </row>
    <row r="46" spans="1:19">
      <c r="A46" s="72" t="s">
        <v>27</v>
      </c>
      <c r="B46" s="3">
        <f t="shared" si="18"/>
        <v>3</v>
      </c>
      <c r="C46" s="7"/>
      <c r="D46" s="3">
        <f t="shared" si="19"/>
        <v>3</v>
      </c>
      <c r="E46" s="3">
        <f t="shared" si="20"/>
        <v>3</v>
      </c>
      <c r="F46" s="7"/>
      <c r="G46" s="7"/>
      <c r="H46" s="3">
        <f t="shared" si="22"/>
        <v>2</v>
      </c>
      <c r="I46" s="7"/>
      <c r="J46" s="7"/>
      <c r="K46" s="7">
        <v>2</v>
      </c>
      <c r="L46" s="7"/>
      <c r="M46" s="3">
        <f t="shared" si="21"/>
        <v>1</v>
      </c>
      <c r="N46" s="7"/>
      <c r="O46" s="7"/>
      <c r="P46" s="7">
        <v>1</v>
      </c>
      <c r="Q46" s="6">
        <f t="shared" si="16"/>
        <v>66.666666666666657</v>
      </c>
      <c r="R46" s="6">
        <f t="shared" si="17"/>
        <v>0</v>
      </c>
      <c r="S46" s="68"/>
    </row>
    <row r="47" spans="1:19">
      <c r="A47" s="72" t="s">
        <v>56</v>
      </c>
      <c r="B47" s="3">
        <f t="shared" si="18"/>
        <v>26</v>
      </c>
      <c r="C47" s="7"/>
      <c r="D47" s="3">
        <f t="shared" si="19"/>
        <v>26</v>
      </c>
      <c r="E47" s="3">
        <f t="shared" si="20"/>
        <v>26</v>
      </c>
      <c r="F47" s="7"/>
      <c r="G47" s="7">
        <v>12</v>
      </c>
      <c r="H47" s="3">
        <f t="shared" si="22"/>
        <v>8</v>
      </c>
      <c r="I47" s="7"/>
      <c r="J47" s="7"/>
      <c r="K47" s="7">
        <v>8</v>
      </c>
      <c r="L47" s="7"/>
      <c r="M47" s="3">
        <f t="shared" si="21"/>
        <v>6</v>
      </c>
      <c r="N47" s="7">
        <v>6</v>
      </c>
      <c r="O47" s="7"/>
      <c r="P47" s="7"/>
      <c r="Q47" s="6">
        <f t="shared" si="16"/>
        <v>30.76923076923077</v>
      </c>
      <c r="R47" s="6">
        <f t="shared" si="17"/>
        <v>0</v>
      </c>
      <c r="S47" s="68"/>
    </row>
    <row r="48" spans="1:19" ht="13.5" customHeight="1">
      <c r="A48" s="72" t="s">
        <v>28</v>
      </c>
      <c r="B48" s="3">
        <f t="shared" si="18"/>
        <v>12</v>
      </c>
      <c r="C48" s="7"/>
      <c r="D48" s="3">
        <f t="shared" si="19"/>
        <v>12</v>
      </c>
      <c r="E48" s="3">
        <f t="shared" si="20"/>
        <v>12</v>
      </c>
      <c r="F48" s="7"/>
      <c r="G48" s="7"/>
      <c r="H48" s="3">
        <f t="shared" si="22"/>
        <v>4</v>
      </c>
      <c r="I48" s="7"/>
      <c r="J48" s="7"/>
      <c r="K48" s="7">
        <v>3</v>
      </c>
      <c r="L48" s="7">
        <v>1</v>
      </c>
      <c r="M48" s="3">
        <f t="shared" si="21"/>
        <v>8</v>
      </c>
      <c r="N48" s="7">
        <v>1</v>
      </c>
      <c r="O48" s="7">
        <v>2</v>
      </c>
      <c r="P48" s="7">
        <v>5</v>
      </c>
      <c r="Q48" s="6">
        <f t="shared" si="16"/>
        <v>33.333333333333329</v>
      </c>
      <c r="R48" s="6">
        <f t="shared" si="17"/>
        <v>0</v>
      </c>
      <c r="S48" s="68"/>
    </row>
    <row r="49" spans="1:19">
      <c r="A49" s="72" t="s">
        <v>29</v>
      </c>
      <c r="B49" s="3">
        <f t="shared" si="18"/>
        <v>6</v>
      </c>
      <c r="C49" s="7"/>
      <c r="D49" s="3">
        <f t="shared" si="19"/>
        <v>6</v>
      </c>
      <c r="E49" s="3">
        <f t="shared" si="20"/>
        <v>6</v>
      </c>
      <c r="F49" s="7"/>
      <c r="G49" s="7"/>
      <c r="H49" s="3">
        <f t="shared" si="22"/>
        <v>2</v>
      </c>
      <c r="I49" s="7"/>
      <c r="J49" s="7"/>
      <c r="K49" s="7">
        <v>2</v>
      </c>
      <c r="L49" s="7"/>
      <c r="M49" s="3">
        <f t="shared" si="21"/>
        <v>4</v>
      </c>
      <c r="N49" s="7">
        <v>3</v>
      </c>
      <c r="O49" s="7"/>
      <c r="P49" s="7">
        <v>1</v>
      </c>
      <c r="Q49" s="6">
        <f t="shared" si="16"/>
        <v>33.333333333333329</v>
      </c>
      <c r="R49" s="6">
        <f t="shared" si="17"/>
        <v>0</v>
      </c>
      <c r="S49" s="68"/>
    </row>
    <row r="50" spans="1:19" ht="14.25" customHeight="1">
      <c r="A50" s="72" t="s">
        <v>32</v>
      </c>
      <c r="B50" s="3">
        <f t="shared" si="18"/>
        <v>17</v>
      </c>
      <c r="C50" s="7"/>
      <c r="D50" s="3">
        <f t="shared" si="19"/>
        <v>17</v>
      </c>
      <c r="E50" s="3">
        <f t="shared" si="20"/>
        <v>17</v>
      </c>
      <c r="F50" s="7"/>
      <c r="G50" s="7"/>
      <c r="H50" s="3">
        <f t="shared" si="22"/>
        <v>6</v>
      </c>
      <c r="I50" s="7"/>
      <c r="J50" s="7"/>
      <c r="K50" s="7">
        <v>6</v>
      </c>
      <c r="L50" s="7"/>
      <c r="M50" s="3">
        <f t="shared" si="21"/>
        <v>11</v>
      </c>
      <c r="N50" s="7">
        <v>1</v>
      </c>
      <c r="O50" s="7">
        <v>3</v>
      </c>
      <c r="P50" s="7">
        <v>7</v>
      </c>
      <c r="Q50" s="6">
        <f t="shared" si="16"/>
        <v>35.294117647058826</v>
      </c>
      <c r="R50" s="6">
        <f t="shared" si="17"/>
        <v>0</v>
      </c>
      <c r="S50" s="68"/>
    </row>
    <row r="51" spans="1:19" ht="21.75" customHeight="1">
      <c r="A51" s="72" t="s">
        <v>68</v>
      </c>
      <c r="B51" s="3">
        <f t="shared" si="18"/>
        <v>28</v>
      </c>
      <c r="C51" s="7"/>
      <c r="D51" s="3">
        <f t="shared" si="19"/>
        <v>28</v>
      </c>
      <c r="E51" s="3">
        <f t="shared" si="20"/>
        <v>28</v>
      </c>
      <c r="F51" s="7"/>
      <c r="G51" s="7"/>
      <c r="H51" s="3">
        <f t="shared" si="22"/>
        <v>6</v>
      </c>
      <c r="I51" s="7"/>
      <c r="J51" s="7">
        <v>2</v>
      </c>
      <c r="K51" s="7">
        <v>4</v>
      </c>
      <c r="L51" s="7"/>
      <c r="M51" s="3">
        <f t="shared" si="21"/>
        <v>22</v>
      </c>
      <c r="N51" s="7">
        <v>8</v>
      </c>
      <c r="O51" s="7">
        <v>3</v>
      </c>
      <c r="P51" s="7">
        <v>11</v>
      </c>
      <c r="Q51" s="6">
        <f t="shared" si="16"/>
        <v>21.428571428571427</v>
      </c>
      <c r="R51" s="6">
        <f t="shared" si="17"/>
        <v>7.1428571428571423</v>
      </c>
      <c r="S51" s="68"/>
    </row>
    <row r="52" spans="1:19">
      <c r="A52" s="72" t="s">
        <v>34</v>
      </c>
      <c r="B52" s="3">
        <f t="shared" si="18"/>
        <v>17</v>
      </c>
      <c r="C52" s="7"/>
      <c r="D52" s="3">
        <f t="shared" si="19"/>
        <v>17</v>
      </c>
      <c r="E52" s="3">
        <f t="shared" si="20"/>
        <v>17</v>
      </c>
      <c r="F52" s="7"/>
      <c r="G52" s="7"/>
      <c r="H52" s="3">
        <f t="shared" si="22"/>
        <v>3</v>
      </c>
      <c r="I52" s="7"/>
      <c r="J52" s="7">
        <v>2</v>
      </c>
      <c r="K52" s="7">
        <v>1</v>
      </c>
      <c r="L52" s="7"/>
      <c r="M52" s="3">
        <f t="shared" si="21"/>
        <v>14</v>
      </c>
      <c r="N52" s="7">
        <v>5</v>
      </c>
      <c r="O52" s="7">
        <v>4</v>
      </c>
      <c r="P52" s="7">
        <v>5</v>
      </c>
      <c r="Q52" s="6">
        <f t="shared" si="16"/>
        <v>17.647058823529413</v>
      </c>
      <c r="R52" s="6">
        <f t="shared" si="17"/>
        <v>11.76470588235294</v>
      </c>
      <c r="S52" s="68"/>
    </row>
    <row r="53" spans="1:19" ht="21" customHeight="1">
      <c r="A53" s="72" t="s">
        <v>63</v>
      </c>
      <c r="B53" s="3">
        <f t="shared" si="18"/>
        <v>23</v>
      </c>
      <c r="C53" s="7"/>
      <c r="D53" s="3">
        <f t="shared" si="19"/>
        <v>23</v>
      </c>
      <c r="E53" s="3">
        <f t="shared" si="20"/>
        <v>23</v>
      </c>
      <c r="F53" s="7"/>
      <c r="G53" s="7"/>
      <c r="H53" s="3">
        <f t="shared" si="22"/>
        <v>12</v>
      </c>
      <c r="I53" s="7"/>
      <c r="J53" s="7">
        <v>2</v>
      </c>
      <c r="K53" s="7">
        <v>9</v>
      </c>
      <c r="L53" s="7">
        <v>1</v>
      </c>
      <c r="M53" s="3">
        <f t="shared" si="21"/>
        <v>11</v>
      </c>
      <c r="N53" s="7">
        <v>9</v>
      </c>
      <c r="O53" s="7"/>
      <c r="P53" s="7">
        <v>2</v>
      </c>
      <c r="Q53" s="6">
        <f t="shared" si="16"/>
        <v>52.173913043478258</v>
      </c>
      <c r="R53" s="6">
        <f t="shared" si="17"/>
        <v>8.695652173913043</v>
      </c>
      <c r="S53" s="68"/>
    </row>
    <row r="54" spans="1:19">
      <c r="A54" s="72" t="s">
        <v>37</v>
      </c>
      <c r="B54" s="3">
        <f t="shared" si="18"/>
        <v>21</v>
      </c>
      <c r="C54" s="7"/>
      <c r="D54" s="3">
        <f t="shared" si="19"/>
        <v>21</v>
      </c>
      <c r="E54" s="3">
        <f t="shared" si="20"/>
        <v>21</v>
      </c>
      <c r="F54" s="7"/>
      <c r="G54" s="7">
        <v>1</v>
      </c>
      <c r="H54" s="3">
        <f t="shared" si="22"/>
        <v>7</v>
      </c>
      <c r="I54" s="7"/>
      <c r="J54" s="7">
        <v>2</v>
      </c>
      <c r="K54" s="7">
        <v>5</v>
      </c>
      <c r="L54" s="7"/>
      <c r="M54" s="3">
        <f t="shared" si="21"/>
        <v>13</v>
      </c>
      <c r="N54" s="7"/>
      <c r="O54" s="7"/>
      <c r="P54" s="7">
        <v>13</v>
      </c>
      <c r="Q54" s="6">
        <f t="shared" si="16"/>
        <v>33.333333333333329</v>
      </c>
      <c r="R54" s="6">
        <f t="shared" si="17"/>
        <v>9.5238095238095237</v>
      </c>
      <c r="S54" s="68"/>
    </row>
    <row r="55" spans="1:19">
      <c r="A55" s="72" t="s">
        <v>87</v>
      </c>
      <c r="B55" s="3">
        <f t="shared" si="18"/>
        <v>22</v>
      </c>
      <c r="C55" s="7"/>
      <c r="D55" s="3">
        <f t="shared" si="19"/>
        <v>22</v>
      </c>
      <c r="E55" s="3">
        <f t="shared" si="20"/>
        <v>22</v>
      </c>
      <c r="F55" s="7"/>
      <c r="G55" s="7"/>
      <c r="H55" s="3">
        <f t="shared" si="22"/>
        <v>8</v>
      </c>
      <c r="I55" s="7">
        <v>1</v>
      </c>
      <c r="J55" s="7">
        <v>5</v>
      </c>
      <c r="K55" s="7">
        <v>2</v>
      </c>
      <c r="L55" s="7"/>
      <c r="M55" s="3">
        <f t="shared" si="21"/>
        <v>14</v>
      </c>
      <c r="N55" s="7">
        <v>10</v>
      </c>
      <c r="O55" s="7">
        <v>2</v>
      </c>
      <c r="P55" s="7">
        <v>2</v>
      </c>
      <c r="Q55" s="6">
        <f t="shared" si="16"/>
        <v>36.363636363636367</v>
      </c>
      <c r="R55" s="6">
        <f t="shared" si="17"/>
        <v>27.27272727272727</v>
      </c>
      <c r="S55" s="68"/>
    </row>
    <row r="56" spans="1:19">
      <c r="A56" s="72" t="s">
        <v>77</v>
      </c>
      <c r="B56" s="3">
        <f t="shared" si="18"/>
        <v>95</v>
      </c>
      <c r="C56" s="7"/>
      <c r="D56" s="3">
        <f t="shared" si="19"/>
        <v>95</v>
      </c>
      <c r="E56" s="3">
        <f t="shared" si="20"/>
        <v>95</v>
      </c>
      <c r="F56" s="7"/>
      <c r="G56" s="7">
        <v>5</v>
      </c>
      <c r="H56" s="3">
        <f t="shared" si="22"/>
        <v>90</v>
      </c>
      <c r="I56" s="7"/>
      <c r="J56" s="7">
        <v>13</v>
      </c>
      <c r="K56" s="7">
        <v>67</v>
      </c>
      <c r="L56" s="7">
        <v>10</v>
      </c>
      <c r="M56" s="3">
        <f t="shared" si="21"/>
        <v>0</v>
      </c>
      <c r="N56" s="7"/>
      <c r="O56" s="7"/>
      <c r="P56" s="7"/>
      <c r="Q56" s="6">
        <f t="shared" si="16"/>
        <v>94.73684210526315</v>
      </c>
      <c r="R56" s="6">
        <f t="shared" si="17"/>
        <v>13.684210526315791</v>
      </c>
      <c r="S56" s="68"/>
    </row>
    <row r="57" spans="1:19">
      <c r="A57" s="72" t="s">
        <v>57</v>
      </c>
      <c r="B57" s="3">
        <f t="shared" si="18"/>
        <v>21</v>
      </c>
      <c r="C57" s="7"/>
      <c r="D57" s="3">
        <f t="shared" si="19"/>
        <v>21</v>
      </c>
      <c r="E57" s="3">
        <f t="shared" si="20"/>
        <v>21</v>
      </c>
      <c r="F57" s="7"/>
      <c r="G57" s="7"/>
      <c r="H57" s="3">
        <f t="shared" si="22"/>
        <v>15</v>
      </c>
      <c r="I57" s="7"/>
      <c r="J57" s="7">
        <v>2</v>
      </c>
      <c r="K57" s="7">
        <v>12</v>
      </c>
      <c r="L57" s="7">
        <v>1</v>
      </c>
      <c r="M57" s="3">
        <f t="shared" si="21"/>
        <v>6</v>
      </c>
      <c r="N57" s="7">
        <v>1</v>
      </c>
      <c r="O57" s="7">
        <v>4</v>
      </c>
      <c r="P57" s="7">
        <v>1</v>
      </c>
      <c r="Q57" s="6">
        <f t="shared" ref="Q57" si="23">(H57/D57)*100</f>
        <v>71.428571428571431</v>
      </c>
      <c r="R57" s="6">
        <f t="shared" ref="R57" si="24">((J57+I57)/D57)*100</f>
        <v>9.5238095238095237</v>
      </c>
      <c r="S57" s="68"/>
    </row>
    <row r="58" spans="1:19">
      <c r="A58" s="72" t="s">
        <v>85</v>
      </c>
      <c r="B58" s="3">
        <f t="shared" si="18"/>
        <v>6</v>
      </c>
      <c r="C58" s="7"/>
      <c r="D58" s="3">
        <f t="shared" ref="D58" si="25">E58+F58</f>
        <v>6</v>
      </c>
      <c r="E58" s="3">
        <f t="shared" ref="E58" si="26">G58+H58+M58</f>
        <v>6</v>
      </c>
      <c r="F58" s="7"/>
      <c r="G58" s="7"/>
      <c r="H58" s="3">
        <f t="shared" si="22"/>
        <v>5</v>
      </c>
      <c r="I58" s="7"/>
      <c r="J58" s="7">
        <v>2</v>
      </c>
      <c r="K58" s="7">
        <v>3</v>
      </c>
      <c r="L58" s="7"/>
      <c r="M58" s="3">
        <f t="shared" si="21"/>
        <v>1</v>
      </c>
      <c r="N58" s="7">
        <v>1</v>
      </c>
      <c r="O58" s="7"/>
      <c r="P58" s="7"/>
      <c r="Q58" s="6"/>
      <c r="R58" s="6"/>
      <c r="S58" s="68"/>
    </row>
    <row r="59" spans="1:19">
      <c r="A59" s="8" t="s">
        <v>39</v>
      </c>
      <c r="B59" s="9">
        <f t="shared" si="18"/>
        <v>430</v>
      </c>
      <c r="C59" s="10">
        <f>SUM(C41:C56)</f>
        <v>1</v>
      </c>
      <c r="D59" s="10">
        <f>E59+F59</f>
        <v>429</v>
      </c>
      <c r="E59" s="10">
        <f>G59+H59+M59</f>
        <v>426</v>
      </c>
      <c r="F59" s="10">
        <f>SUM(F41:F56)</f>
        <v>3</v>
      </c>
      <c r="G59" s="10">
        <f>SUM(G41:G56)</f>
        <v>18</v>
      </c>
      <c r="H59" s="10">
        <f>I59+J59+K59+L59</f>
        <v>239</v>
      </c>
      <c r="I59" s="10">
        <f>SUM(I41:I56)</f>
        <v>1</v>
      </c>
      <c r="J59" s="10">
        <f>SUM(J41:J58)</f>
        <v>37</v>
      </c>
      <c r="K59" s="10">
        <f>SUM(K41:K58)</f>
        <v>183</v>
      </c>
      <c r="L59" s="10">
        <f>SUM(L41:L58)</f>
        <v>18</v>
      </c>
      <c r="M59" s="10">
        <f>N59+O59+P59</f>
        <v>169</v>
      </c>
      <c r="N59" s="10">
        <f>SUM(N41:N58)</f>
        <v>72</v>
      </c>
      <c r="O59" s="10">
        <f>SUM(O41:O57)</f>
        <v>29</v>
      </c>
      <c r="P59" s="10">
        <f>SUM(P41:P57)</f>
        <v>68</v>
      </c>
      <c r="Q59" s="11">
        <f t="shared" si="16"/>
        <v>55.710955710955709</v>
      </c>
      <c r="R59" s="11">
        <f t="shared" si="17"/>
        <v>8.8578088578088572</v>
      </c>
      <c r="S59" s="78"/>
    </row>
    <row r="60" spans="1:19" ht="15.75" customHeight="1">
      <c r="A60" s="8" t="s">
        <v>40</v>
      </c>
      <c r="B60" s="77"/>
      <c r="C60" s="77"/>
      <c r="D60" s="86">
        <f>(D59/B59)*100</f>
        <v>99.767441860465112</v>
      </c>
      <c r="E60" s="86">
        <f>(E59/D59)*100</f>
        <v>99.300699300699307</v>
      </c>
      <c r="F60" s="86">
        <f>(F59/D59)*100</f>
        <v>0.69930069930069927</v>
      </c>
      <c r="G60" s="86">
        <f>(G59/D59)*100</f>
        <v>4.1958041958041958</v>
      </c>
      <c r="H60" s="86">
        <f>(H59/D59)*100</f>
        <v>55.710955710955709</v>
      </c>
      <c r="I60" s="86">
        <f>(I59/D59)*100</f>
        <v>0.23310023310023309</v>
      </c>
      <c r="J60" s="86">
        <f>(J59/D59)*100</f>
        <v>8.6247086247086244</v>
      </c>
      <c r="K60" s="86">
        <f>(K59/D59)*100</f>
        <v>42.657342657342653</v>
      </c>
      <c r="L60" s="86">
        <f>(L59/D59)*100</f>
        <v>4.1958041958041958</v>
      </c>
      <c r="M60" s="86">
        <f>(M59/D59)*100</f>
        <v>39.393939393939391</v>
      </c>
      <c r="N60" s="86">
        <f>(N59/D59)*100</f>
        <v>16.783216783216783</v>
      </c>
      <c r="O60" s="86">
        <f>(O59/D59)*100</f>
        <v>6.7599067599067597</v>
      </c>
      <c r="P60" s="86">
        <f>(P59/D59)*100</f>
        <v>15.850815850815851</v>
      </c>
      <c r="Q60" s="12"/>
      <c r="R60" s="12"/>
      <c r="S60" s="68"/>
    </row>
    <row r="61" spans="1:19" s="33" customFormat="1" ht="12">
      <c r="A61" s="14"/>
      <c r="B61" s="14" t="s">
        <v>96</v>
      </c>
      <c r="C61" s="14"/>
      <c r="D61" s="14"/>
      <c r="E61" s="14"/>
      <c r="F61" s="14"/>
      <c r="G61" s="14"/>
      <c r="H61" s="14"/>
      <c r="I61" s="14"/>
      <c r="J61" s="14" t="s">
        <v>97</v>
      </c>
      <c r="K61" s="14"/>
      <c r="L61" s="14"/>
      <c r="M61" s="14"/>
      <c r="N61" s="14"/>
      <c r="O61" s="14"/>
      <c r="P61" s="14"/>
      <c r="Q61" s="14"/>
      <c r="R61" s="14"/>
      <c r="S61" s="14"/>
    </row>
    <row r="62" spans="1:19">
      <c r="A62" s="75"/>
      <c r="B62" s="75"/>
      <c r="C62" s="75"/>
      <c r="D62" s="75"/>
      <c r="E62" s="75"/>
      <c r="F62" s="75"/>
      <c r="G62" s="75"/>
      <c r="H62" s="75"/>
      <c r="I62" s="75"/>
      <c r="J62" s="75"/>
      <c r="K62" s="75"/>
      <c r="L62" s="75"/>
      <c r="M62" s="75"/>
      <c r="N62" s="75"/>
      <c r="O62" s="75"/>
      <c r="P62" s="75"/>
      <c r="Q62" s="75"/>
      <c r="R62" s="75"/>
      <c r="S62" s="75"/>
    </row>
    <row r="63" spans="1:19" s="33" customFormat="1" ht="12">
      <c r="A63" s="34"/>
      <c r="B63" s="95" t="s">
        <v>112</v>
      </c>
      <c r="C63" s="95"/>
      <c r="D63" s="95"/>
      <c r="E63" s="95"/>
      <c r="F63" s="95"/>
      <c r="G63" s="95"/>
      <c r="H63" s="95"/>
      <c r="I63" s="95"/>
      <c r="J63" s="95"/>
      <c r="K63" s="95"/>
      <c r="L63" s="95"/>
      <c r="M63" s="95"/>
      <c r="N63" s="95"/>
      <c r="O63" s="95"/>
      <c r="P63" s="95"/>
      <c r="Q63" s="95"/>
      <c r="R63" s="95"/>
      <c r="S63" s="95"/>
    </row>
    <row r="64" spans="1:19" ht="9" customHeight="1">
      <c r="A64" s="71"/>
      <c r="B64" s="120" t="s">
        <v>51</v>
      </c>
      <c r="C64" s="120"/>
      <c r="D64" s="120"/>
      <c r="E64" s="120"/>
      <c r="F64" s="120"/>
      <c r="G64" s="120"/>
      <c r="H64" s="120"/>
      <c r="I64" s="120"/>
      <c r="J64" s="120"/>
      <c r="K64" s="120"/>
      <c r="L64" s="120"/>
      <c r="M64" s="120"/>
      <c r="N64" s="120"/>
      <c r="O64" s="120"/>
      <c r="P64" s="120"/>
      <c r="Q64" s="120"/>
      <c r="R64" s="120"/>
      <c r="S64" s="120"/>
    </row>
    <row r="65" spans="1:19" ht="9.75" customHeight="1">
      <c r="A65" s="127" t="s">
        <v>99</v>
      </c>
      <c r="B65" s="127"/>
      <c r="C65" s="127"/>
      <c r="D65" s="127"/>
      <c r="E65" s="127"/>
      <c r="F65" s="127"/>
      <c r="G65" s="127"/>
      <c r="H65" s="127"/>
      <c r="I65" s="127"/>
      <c r="J65" s="127"/>
      <c r="K65" s="127"/>
      <c r="L65" s="127"/>
      <c r="M65" s="127"/>
      <c r="N65" s="127"/>
      <c r="O65" s="127"/>
      <c r="P65" s="127"/>
      <c r="Q65" s="127"/>
      <c r="R65" s="127"/>
      <c r="S65" s="127"/>
    </row>
    <row r="66" spans="1:19">
      <c r="A66" s="75"/>
      <c r="B66" s="75"/>
      <c r="C66" s="120" t="s">
        <v>45</v>
      </c>
      <c r="D66" s="120"/>
      <c r="E66" s="76"/>
      <c r="F66" s="76"/>
      <c r="G66" s="119" t="s">
        <v>54</v>
      </c>
      <c r="H66" s="120"/>
      <c r="I66" s="120"/>
      <c r="J66" s="120"/>
      <c r="K66" s="120"/>
      <c r="L66" s="120"/>
      <c r="M66" s="75"/>
      <c r="N66" s="75"/>
      <c r="O66" s="120" t="s">
        <v>69</v>
      </c>
      <c r="P66" s="119"/>
      <c r="Q66" s="119"/>
      <c r="R66" s="119"/>
      <c r="S66" s="119"/>
    </row>
    <row r="67" spans="1:19">
      <c r="A67" s="116" t="s">
        <v>2</v>
      </c>
      <c r="B67" s="116" t="s">
        <v>3</v>
      </c>
      <c r="C67" s="116" t="s">
        <v>4</v>
      </c>
      <c r="D67" s="116" t="s">
        <v>5</v>
      </c>
      <c r="E67" s="116" t="s">
        <v>6</v>
      </c>
      <c r="F67" s="122" t="s">
        <v>7</v>
      </c>
      <c r="G67" s="123" t="s">
        <v>8</v>
      </c>
      <c r="H67" s="116" t="s">
        <v>9</v>
      </c>
      <c r="I67" s="116"/>
      <c r="J67" s="116"/>
      <c r="K67" s="116"/>
      <c r="L67" s="116"/>
      <c r="M67" s="124" t="s">
        <v>10</v>
      </c>
      <c r="N67" s="125"/>
      <c r="O67" s="125"/>
      <c r="P67" s="126"/>
      <c r="Q67" s="116" t="s">
        <v>11</v>
      </c>
      <c r="R67" s="116" t="s">
        <v>12</v>
      </c>
      <c r="S67" s="117" t="s">
        <v>13</v>
      </c>
    </row>
    <row r="68" spans="1:19" ht="63" customHeight="1">
      <c r="A68" s="116"/>
      <c r="B68" s="117"/>
      <c r="C68" s="116"/>
      <c r="D68" s="116"/>
      <c r="E68" s="116"/>
      <c r="F68" s="122"/>
      <c r="G68" s="123"/>
      <c r="H68" s="1" t="s">
        <v>14</v>
      </c>
      <c r="I68" s="1" t="s">
        <v>15</v>
      </c>
      <c r="J68" s="1" t="s">
        <v>16</v>
      </c>
      <c r="K68" s="1" t="s">
        <v>17</v>
      </c>
      <c r="L68" s="1" t="s">
        <v>18</v>
      </c>
      <c r="M68" s="1" t="s">
        <v>19</v>
      </c>
      <c r="N68" s="1" t="s">
        <v>20</v>
      </c>
      <c r="O68" s="1" t="s">
        <v>21</v>
      </c>
      <c r="P68" s="1" t="s">
        <v>22</v>
      </c>
      <c r="Q68" s="116"/>
      <c r="R68" s="117"/>
      <c r="S68" s="117"/>
    </row>
    <row r="69" spans="1:19">
      <c r="A69" s="1">
        <v>1</v>
      </c>
      <c r="B69" s="2">
        <v>2</v>
      </c>
      <c r="C69" s="1">
        <v>3</v>
      </c>
      <c r="D69" s="1">
        <v>4</v>
      </c>
      <c r="E69" s="1">
        <v>5</v>
      </c>
      <c r="F69" s="1">
        <v>6</v>
      </c>
      <c r="G69" s="1">
        <v>7</v>
      </c>
      <c r="H69" s="1">
        <v>8</v>
      </c>
      <c r="I69" s="1">
        <v>9</v>
      </c>
      <c r="J69" s="1">
        <v>10</v>
      </c>
      <c r="K69" s="1">
        <v>11</v>
      </c>
      <c r="L69" s="1">
        <v>12</v>
      </c>
      <c r="M69" s="1">
        <v>13</v>
      </c>
      <c r="N69" s="1">
        <v>14</v>
      </c>
      <c r="O69" s="1">
        <v>15</v>
      </c>
      <c r="P69" s="1">
        <v>16</v>
      </c>
      <c r="Q69" s="1">
        <v>17</v>
      </c>
      <c r="R69" s="2">
        <v>18</v>
      </c>
      <c r="S69" s="2">
        <v>19</v>
      </c>
    </row>
    <row r="70" spans="1:19">
      <c r="A70" s="74" t="s">
        <v>23</v>
      </c>
      <c r="B70" s="3">
        <f>C70+D70</f>
        <v>51</v>
      </c>
      <c r="C70" s="7">
        <v>2</v>
      </c>
      <c r="D70" s="3">
        <f>E70+F70</f>
        <v>49</v>
      </c>
      <c r="E70" s="3">
        <f>G70+H70+M70</f>
        <v>49</v>
      </c>
      <c r="F70" s="7"/>
      <c r="G70" s="7"/>
      <c r="H70" s="3">
        <f>SUM(I70:L70)</f>
        <v>28</v>
      </c>
      <c r="I70" s="7"/>
      <c r="J70" s="7">
        <v>1</v>
      </c>
      <c r="K70" s="7">
        <v>27</v>
      </c>
      <c r="L70" s="7"/>
      <c r="M70" s="3">
        <f>SUM(N70:P70)</f>
        <v>21</v>
      </c>
      <c r="N70" s="7">
        <v>9</v>
      </c>
      <c r="O70" s="7">
        <v>5</v>
      </c>
      <c r="P70" s="7">
        <v>7</v>
      </c>
      <c r="Q70" s="6">
        <f>(H70/D70)*100</f>
        <v>57.142857142857139</v>
      </c>
      <c r="R70" s="6">
        <f>((J70+I70)/D70)*100</f>
        <v>2.0408163265306123</v>
      </c>
      <c r="S70" s="68"/>
    </row>
    <row r="71" spans="1:19">
      <c r="A71" s="72" t="s">
        <v>24</v>
      </c>
      <c r="B71" s="3">
        <f t="shared" ref="B71:B88" si="27">C71+D71</f>
        <v>41</v>
      </c>
      <c r="C71" s="7"/>
      <c r="D71" s="3">
        <f>E71+F71</f>
        <v>41</v>
      </c>
      <c r="E71" s="3">
        <f>G71+H71+M71</f>
        <v>41</v>
      </c>
      <c r="F71" s="7"/>
      <c r="G71" s="7"/>
      <c r="H71" s="3">
        <f t="shared" ref="H71:H87" si="28">SUM(I71:L71)</f>
        <v>30</v>
      </c>
      <c r="I71" s="7"/>
      <c r="J71" s="7">
        <v>1</v>
      </c>
      <c r="K71" s="7">
        <v>25</v>
      </c>
      <c r="L71" s="7">
        <v>4</v>
      </c>
      <c r="M71" s="3">
        <f t="shared" ref="M71:M87" si="29">SUM(N71:P71)</f>
        <v>11</v>
      </c>
      <c r="N71" s="7">
        <v>5</v>
      </c>
      <c r="O71" s="7">
        <v>2</v>
      </c>
      <c r="P71" s="7">
        <v>4</v>
      </c>
      <c r="Q71" s="6">
        <f t="shared" ref="Q71:Q88" si="30">(H71/D71)*100</f>
        <v>73.170731707317074</v>
      </c>
      <c r="R71" s="6">
        <f t="shared" ref="R71:R88" si="31">((J71+I71)/D71)*100</f>
        <v>2.4390243902439024</v>
      </c>
      <c r="S71" s="69"/>
    </row>
    <row r="72" spans="1:19" ht="22.5" customHeight="1">
      <c r="A72" s="72" t="s">
        <v>25</v>
      </c>
      <c r="B72" s="3">
        <f t="shared" si="27"/>
        <v>8</v>
      </c>
      <c r="C72" s="7"/>
      <c r="D72" s="3">
        <f t="shared" ref="D72:D86" si="32">E72+F72</f>
        <v>8</v>
      </c>
      <c r="E72" s="3">
        <f t="shared" ref="E72:E86" si="33">G72+H72+M72</f>
        <v>8</v>
      </c>
      <c r="F72" s="7"/>
      <c r="G72" s="7"/>
      <c r="H72" s="3">
        <f t="shared" si="28"/>
        <v>2</v>
      </c>
      <c r="I72" s="7"/>
      <c r="J72" s="7">
        <v>1</v>
      </c>
      <c r="K72" s="7">
        <v>1</v>
      </c>
      <c r="L72" s="7"/>
      <c r="M72" s="3">
        <f t="shared" si="29"/>
        <v>6</v>
      </c>
      <c r="N72" s="7"/>
      <c r="O72" s="7">
        <v>1</v>
      </c>
      <c r="P72" s="7">
        <v>5</v>
      </c>
      <c r="Q72" s="6">
        <f t="shared" si="30"/>
        <v>25</v>
      </c>
      <c r="R72" s="6">
        <f t="shared" si="31"/>
        <v>12.5</v>
      </c>
      <c r="S72" s="68"/>
    </row>
    <row r="73" spans="1:19">
      <c r="A73" s="72" t="s">
        <v>59</v>
      </c>
      <c r="B73" s="3">
        <f t="shared" si="27"/>
        <v>47</v>
      </c>
      <c r="C73" s="7"/>
      <c r="D73" s="3">
        <f t="shared" si="32"/>
        <v>47</v>
      </c>
      <c r="E73" s="3">
        <f t="shared" si="33"/>
        <v>47</v>
      </c>
      <c r="F73" s="7"/>
      <c r="G73" s="7">
        <v>1</v>
      </c>
      <c r="H73" s="3">
        <f t="shared" si="28"/>
        <v>17</v>
      </c>
      <c r="I73" s="7"/>
      <c r="J73" s="7"/>
      <c r="K73" s="7">
        <v>15</v>
      </c>
      <c r="L73" s="7">
        <v>2</v>
      </c>
      <c r="M73" s="3">
        <f t="shared" si="29"/>
        <v>29</v>
      </c>
      <c r="N73" s="7">
        <v>7</v>
      </c>
      <c r="O73" s="7">
        <v>5</v>
      </c>
      <c r="P73" s="7">
        <v>17</v>
      </c>
      <c r="Q73" s="6">
        <f t="shared" si="30"/>
        <v>36.170212765957451</v>
      </c>
      <c r="R73" s="6">
        <f t="shared" si="31"/>
        <v>0</v>
      </c>
      <c r="S73" s="68"/>
    </row>
    <row r="74" spans="1:19">
      <c r="A74" s="72" t="s">
        <v>26</v>
      </c>
      <c r="B74" s="3">
        <f t="shared" si="27"/>
        <v>58</v>
      </c>
      <c r="C74" s="7"/>
      <c r="D74" s="3">
        <f t="shared" si="32"/>
        <v>58</v>
      </c>
      <c r="E74" s="3">
        <f t="shared" si="33"/>
        <v>58</v>
      </c>
      <c r="F74" s="7"/>
      <c r="G74" s="7"/>
      <c r="H74" s="3">
        <f t="shared" si="28"/>
        <v>48</v>
      </c>
      <c r="I74" s="7"/>
      <c r="J74" s="7">
        <v>1</v>
      </c>
      <c r="K74" s="7">
        <v>42</v>
      </c>
      <c r="L74" s="7">
        <v>5</v>
      </c>
      <c r="M74" s="3">
        <f t="shared" si="29"/>
        <v>10</v>
      </c>
      <c r="N74" s="7">
        <v>6</v>
      </c>
      <c r="O74" s="7">
        <v>1</v>
      </c>
      <c r="P74" s="7">
        <v>3</v>
      </c>
      <c r="Q74" s="6">
        <f t="shared" si="30"/>
        <v>82.758620689655174</v>
      </c>
      <c r="R74" s="6">
        <f t="shared" si="31"/>
        <v>1.7241379310344827</v>
      </c>
      <c r="S74" s="68"/>
    </row>
    <row r="75" spans="1:19">
      <c r="A75" s="72" t="s">
        <v>27</v>
      </c>
      <c r="B75" s="3">
        <f t="shared" si="27"/>
        <v>18</v>
      </c>
      <c r="C75" s="7"/>
      <c r="D75" s="3">
        <f t="shared" si="32"/>
        <v>18</v>
      </c>
      <c r="E75" s="3">
        <f t="shared" si="33"/>
        <v>18</v>
      </c>
      <c r="F75" s="7"/>
      <c r="G75" s="7"/>
      <c r="H75" s="3">
        <f t="shared" si="28"/>
        <v>11</v>
      </c>
      <c r="I75" s="7"/>
      <c r="J75" s="7">
        <v>1</v>
      </c>
      <c r="K75" s="7">
        <v>1</v>
      </c>
      <c r="L75" s="7">
        <v>9</v>
      </c>
      <c r="M75" s="3">
        <f t="shared" si="29"/>
        <v>7</v>
      </c>
      <c r="N75" s="7">
        <v>1</v>
      </c>
      <c r="O75" s="7">
        <v>1</v>
      </c>
      <c r="P75" s="7">
        <v>5</v>
      </c>
      <c r="Q75" s="6">
        <f t="shared" si="30"/>
        <v>61.111111111111114</v>
      </c>
      <c r="R75" s="6">
        <f t="shared" si="31"/>
        <v>5.5555555555555554</v>
      </c>
      <c r="S75" s="68"/>
    </row>
    <row r="76" spans="1:19">
      <c r="A76" s="72" t="s">
        <v>56</v>
      </c>
      <c r="B76" s="3">
        <f t="shared" si="27"/>
        <v>39</v>
      </c>
      <c r="C76" s="7"/>
      <c r="D76" s="3">
        <f t="shared" si="32"/>
        <v>39</v>
      </c>
      <c r="E76" s="3">
        <f t="shared" si="33"/>
        <v>39</v>
      </c>
      <c r="F76" s="7"/>
      <c r="G76" s="7">
        <v>17</v>
      </c>
      <c r="H76" s="3">
        <f t="shared" si="28"/>
        <v>16</v>
      </c>
      <c r="I76" s="7">
        <v>1</v>
      </c>
      <c r="J76" s="7">
        <v>3</v>
      </c>
      <c r="K76" s="7">
        <v>10</v>
      </c>
      <c r="L76" s="7">
        <v>2</v>
      </c>
      <c r="M76" s="3">
        <f t="shared" si="29"/>
        <v>6</v>
      </c>
      <c r="N76" s="7">
        <v>6</v>
      </c>
      <c r="O76" s="7"/>
      <c r="P76" s="7"/>
      <c r="Q76" s="6">
        <f t="shared" si="30"/>
        <v>41.025641025641022</v>
      </c>
      <c r="R76" s="6">
        <f t="shared" si="31"/>
        <v>10.256410256410255</v>
      </c>
      <c r="S76" s="68"/>
    </row>
    <row r="77" spans="1:19" ht="24" customHeight="1">
      <c r="A77" s="72" t="s">
        <v>28</v>
      </c>
      <c r="B77" s="3">
        <f t="shared" si="27"/>
        <v>16</v>
      </c>
      <c r="C77" s="7"/>
      <c r="D77" s="3">
        <f t="shared" si="32"/>
        <v>16</v>
      </c>
      <c r="E77" s="3">
        <f t="shared" si="33"/>
        <v>16</v>
      </c>
      <c r="F77" s="7"/>
      <c r="G77" s="7"/>
      <c r="H77" s="3">
        <f t="shared" si="28"/>
        <v>4</v>
      </c>
      <c r="I77" s="7"/>
      <c r="J77" s="7"/>
      <c r="K77" s="7">
        <v>3</v>
      </c>
      <c r="L77" s="7">
        <v>1</v>
      </c>
      <c r="M77" s="3">
        <f t="shared" si="29"/>
        <v>12</v>
      </c>
      <c r="N77" s="7">
        <v>1</v>
      </c>
      <c r="O77" s="7">
        <v>2</v>
      </c>
      <c r="P77" s="7">
        <v>9</v>
      </c>
      <c r="Q77" s="6">
        <f>(H77/D77)*100</f>
        <v>25</v>
      </c>
      <c r="R77" s="6">
        <f>((J77+I77)/D77)*100</f>
        <v>0</v>
      </c>
      <c r="S77" s="68"/>
    </row>
    <row r="78" spans="1:19">
      <c r="A78" s="72" t="s">
        <v>29</v>
      </c>
      <c r="B78" s="3">
        <f t="shared" si="27"/>
        <v>18</v>
      </c>
      <c r="C78" s="7"/>
      <c r="D78" s="3">
        <f t="shared" si="32"/>
        <v>18</v>
      </c>
      <c r="E78" s="3">
        <f t="shared" si="33"/>
        <v>18</v>
      </c>
      <c r="F78" s="7"/>
      <c r="G78" s="7">
        <v>2</v>
      </c>
      <c r="H78" s="3">
        <f t="shared" si="28"/>
        <v>8</v>
      </c>
      <c r="I78" s="7">
        <v>1</v>
      </c>
      <c r="J78" s="7">
        <v>1</v>
      </c>
      <c r="K78" s="7">
        <v>6</v>
      </c>
      <c r="L78" s="7"/>
      <c r="M78" s="3">
        <f t="shared" si="29"/>
        <v>8</v>
      </c>
      <c r="N78" s="7">
        <v>6</v>
      </c>
      <c r="O78" s="7"/>
      <c r="P78" s="7">
        <v>2</v>
      </c>
      <c r="Q78" s="6">
        <f t="shared" si="30"/>
        <v>44.444444444444443</v>
      </c>
      <c r="R78" s="6">
        <f t="shared" si="31"/>
        <v>11.111111111111111</v>
      </c>
      <c r="S78" s="68"/>
    </row>
    <row r="79" spans="1:19">
      <c r="A79" s="72" t="s">
        <v>30</v>
      </c>
      <c r="B79" s="3">
        <f t="shared" si="27"/>
        <v>8</v>
      </c>
      <c r="C79" s="7"/>
      <c r="D79" s="3">
        <f t="shared" si="32"/>
        <v>8</v>
      </c>
      <c r="E79" s="3">
        <f t="shared" si="33"/>
        <v>8</v>
      </c>
      <c r="F79" s="7"/>
      <c r="G79" s="7">
        <v>1</v>
      </c>
      <c r="H79" s="3">
        <f t="shared" si="28"/>
        <v>7</v>
      </c>
      <c r="I79" s="7"/>
      <c r="J79" s="7"/>
      <c r="K79" s="7">
        <v>5</v>
      </c>
      <c r="L79" s="7">
        <v>2</v>
      </c>
      <c r="M79" s="3">
        <f t="shared" si="29"/>
        <v>0</v>
      </c>
      <c r="N79" s="7"/>
      <c r="O79" s="7"/>
      <c r="P79" s="7"/>
      <c r="Q79" s="6">
        <f t="shared" si="30"/>
        <v>87.5</v>
      </c>
      <c r="R79" s="6">
        <f t="shared" si="31"/>
        <v>0</v>
      </c>
      <c r="S79" s="68"/>
    </row>
    <row r="80" spans="1:19" ht="15" customHeight="1">
      <c r="A80" s="72" t="s">
        <v>32</v>
      </c>
      <c r="B80" s="3">
        <f t="shared" si="27"/>
        <v>13</v>
      </c>
      <c r="C80" s="7">
        <v>1</v>
      </c>
      <c r="D80" s="3">
        <f t="shared" si="32"/>
        <v>12</v>
      </c>
      <c r="E80" s="3">
        <f t="shared" si="33"/>
        <v>12</v>
      </c>
      <c r="F80" s="7"/>
      <c r="G80" s="7"/>
      <c r="H80" s="3">
        <f t="shared" si="28"/>
        <v>1</v>
      </c>
      <c r="I80" s="7">
        <v>1</v>
      </c>
      <c r="J80" s="7"/>
      <c r="K80" s="7"/>
      <c r="L80" s="7"/>
      <c r="M80" s="3">
        <f t="shared" si="29"/>
        <v>11</v>
      </c>
      <c r="N80" s="7">
        <v>1</v>
      </c>
      <c r="O80" s="7">
        <v>2</v>
      </c>
      <c r="P80" s="7">
        <v>8</v>
      </c>
      <c r="Q80" s="6">
        <f t="shared" si="30"/>
        <v>8.3333333333333321</v>
      </c>
      <c r="R80" s="6">
        <f t="shared" si="31"/>
        <v>8.3333333333333321</v>
      </c>
      <c r="S80" s="68"/>
    </row>
    <row r="81" spans="1:19" ht="23.25" customHeight="1">
      <c r="A81" s="72" t="s">
        <v>68</v>
      </c>
      <c r="B81" s="3">
        <f t="shared" si="27"/>
        <v>15</v>
      </c>
      <c r="C81" s="7"/>
      <c r="D81" s="3">
        <f t="shared" si="32"/>
        <v>15</v>
      </c>
      <c r="E81" s="3">
        <f t="shared" si="33"/>
        <v>15</v>
      </c>
      <c r="F81" s="7"/>
      <c r="G81" s="7"/>
      <c r="H81" s="3">
        <f t="shared" si="28"/>
        <v>1</v>
      </c>
      <c r="I81" s="7"/>
      <c r="J81" s="7"/>
      <c r="K81" s="7">
        <v>1</v>
      </c>
      <c r="L81" s="7"/>
      <c r="M81" s="3">
        <f t="shared" si="29"/>
        <v>14</v>
      </c>
      <c r="N81" s="7">
        <v>1</v>
      </c>
      <c r="O81" s="7"/>
      <c r="P81" s="7">
        <v>13</v>
      </c>
      <c r="Q81" s="6">
        <f t="shared" si="30"/>
        <v>6.666666666666667</v>
      </c>
      <c r="R81" s="6">
        <f t="shared" si="31"/>
        <v>0</v>
      </c>
      <c r="S81" s="68"/>
    </row>
    <row r="82" spans="1:19">
      <c r="A82" s="72" t="s">
        <v>34</v>
      </c>
      <c r="B82" s="3">
        <f t="shared" si="27"/>
        <v>46</v>
      </c>
      <c r="C82" s="7">
        <v>1</v>
      </c>
      <c r="D82" s="3">
        <f t="shared" si="32"/>
        <v>45</v>
      </c>
      <c r="E82" s="3">
        <f t="shared" si="33"/>
        <v>45</v>
      </c>
      <c r="F82" s="7"/>
      <c r="G82" s="7">
        <v>1</v>
      </c>
      <c r="H82" s="3">
        <f t="shared" si="28"/>
        <v>18</v>
      </c>
      <c r="I82" s="7"/>
      <c r="J82" s="7">
        <v>2</v>
      </c>
      <c r="K82" s="7">
        <v>15</v>
      </c>
      <c r="L82" s="7">
        <v>1</v>
      </c>
      <c r="M82" s="3">
        <f t="shared" si="29"/>
        <v>26</v>
      </c>
      <c r="N82" s="7">
        <v>7</v>
      </c>
      <c r="O82" s="7">
        <v>11</v>
      </c>
      <c r="P82" s="7">
        <v>8</v>
      </c>
      <c r="Q82" s="6">
        <f t="shared" si="30"/>
        <v>40</v>
      </c>
      <c r="R82" s="6">
        <f t="shared" si="31"/>
        <v>4.4444444444444446</v>
      </c>
      <c r="S82" s="68"/>
    </row>
    <row r="83" spans="1:19" ht="22.5" customHeight="1">
      <c r="A83" s="72" t="s">
        <v>35</v>
      </c>
      <c r="B83" s="3">
        <f t="shared" si="27"/>
        <v>23</v>
      </c>
      <c r="C83" s="7"/>
      <c r="D83" s="3">
        <f t="shared" si="32"/>
        <v>23</v>
      </c>
      <c r="E83" s="3">
        <f t="shared" si="33"/>
        <v>23</v>
      </c>
      <c r="F83" s="7"/>
      <c r="G83" s="7"/>
      <c r="H83" s="3">
        <f t="shared" si="28"/>
        <v>5</v>
      </c>
      <c r="I83" s="7"/>
      <c r="J83" s="7"/>
      <c r="K83" s="7">
        <v>4</v>
      </c>
      <c r="L83" s="7">
        <v>1</v>
      </c>
      <c r="M83" s="3">
        <f t="shared" si="29"/>
        <v>18</v>
      </c>
      <c r="N83" s="7">
        <v>5</v>
      </c>
      <c r="O83" s="7">
        <v>3</v>
      </c>
      <c r="P83" s="7">
        <v>10</v>
      </c>
      <c r="Q83" s="6">
        <f t="shared" si="30"/>
        <v>21.739130434782609</v>
      </c>
      <c r="R83" s="6">
        <f t="shared" si="31"/>
        <v>0</v>
      </c>
      <c r="S83" s="68"/>
    </row>
    <row r="84" spans="1:19">
      <c r="A84" s="72" t="s">
        <v>37</v>
      </c>
      <c r="B84" s="3">
        <f t="shared" si="27"/>
        <v>34</v>
      </c>
      <c r="C84" s="7"/>
      <c r="D84" s="3">
        <f t="shared" si="32"/>
        <v>34</v>
      </c>
      <c r="E84" s="3">
        <f t="shared" si="33"/>
        <v>34</v>
      </c>
      <c r="F84" s="7"/>
      <c r="G84" s="7">
        <v>1</v>
      </c>
      <c r="H84" s="3">
        <f t="shared" si="28"/>
        <v>24</v>
      </c>
      <c r="I84" s="7"/>
      <c r="J84" s="7">
        <v>3</v>
      </c>
      <c r="K84" s="7">
        <v>18</v>
      </c>
      <c r="L84" s="7">
        <v>3</v>
      </c>
      <c r="M84" s="3">
        <f t="shared" si="29"/>
        <v>9</v>
      </c>
      <c r="N84" s="7">
        <v>4</v>
      </c>
      <c r="O84" s="7"/>
      <c r="P84" s="7">
        <v>5</v>
      </c>
      <c r="Q84" s="6">
        <f t="shared" si="30"/>
        <v>70.588235294117652</v>
      </c>
      <c r="R84" s="6">
        <f t="shared" si="31"/>
        <v>8.8235294117647065</v>
      </c>
      <c r="S84" s="68"/>
    </row>
    <row r="85" spans="1:19">
      <c r="A85" s="72" t="s">
        <v>86</v>
      </c>
      <c r="B85" s="3">
        <f t="shared" si="27"/>
        <v>39</v>
      </c>
      <c r="C85" s="7">
        <v>1</v>
      </c>
      <c r="D85" s="3">
        <f t="shared" si="32"/>
        <v>38</v>
      </c>
      <c r="E85" s="3">
        <f t="shared" si="33"/>
        <v>38</v>
      </c>
      <c r="F85" s="7"/>
      <c r="G85" s="7"/>
      <c r="H85" s="3">
        <f t="shared" si="28"/>
        <v>16</v>
      </c>
      <c r="I85" s="7"/>
      <c r="J85" s="7">
        <v>2</v>
      </c>
      <c r="K85" s="7">
        <v>11</v>
      </c>
      <c r="L85" s="7">
        <v>3</v>
      </c>
      <c r="M85" s="3">
        <f t="shared" si="29"/>
        <v>22</v>
      </c>
      <c r="N85" s="7">
        <v>10</v>
      </c>
      <c r="O85" s="7">
        <v>2</v>
      </c>
      <c r="P85" s="7">
        <v>10</v>
      </c>
      <c r="Q85" s="6">
        <f t="shared" si="30"/>
        <v>42.105263157894733</v>
      </c>
      <c r="R85" s="6">
        <f t="shared" si="31"/>
        <v>5.2631578947368416</v>
      </c>
      <c r="S85" s="68"/>
    </row>
    <row r="86" spans="1:19">
      <c r="A86" s="72" t="s">
        <v>77</v>
      </c>
      <c r="B86" s="3">
        <f t="shared" si="27"/>
        <v>39</v>
      </c>
      <c r="C86" s="7"/>
      <c r="D86" s="3">
        <f t="shared" si="32"/>
        <v>39</v>
      </c>
      <c r="E86" s="3">
        <f t="shared" si="33"/>
        <v>39</v>
      </c>
      <c r="F86" s="7"/>
      <c r="G86" s="7"/>
      <c r="H86" s="3">
        <f t="shared" si="28"/>
        <v>39</v>
      </c>
      <c r="I86" s="7"/>
      <c r="J86" s="7">
        <v>12</v>
      </c>
      <c r="K86" s="7">
        <v>27</v>
      </c>
      <c r="L86" s="7"/>
      <c r="M86" s="3">
        <f t="shared" si="29"/>
        <v>0</v>
      </c>
      <c r="N86" s="7"/>
      <c r="O86" s="7"/>
      <c r="P86" s="7"/>
      <c r="Q86" s="6">
        <f t="shared" si="30"/>
        <v>100</v>
      </c>
      <c r="R86" s="6">
        <f t="shared" si="31"/>
        <v>30.76923076923077</v>
      </c>
      <c r="S86" s="68"/>
    </row>
    <row r="87" spans="1:19">
      <c r="A87" s="72" t="s">
        <v>57</v>
      </c>
      <c r="B87" s="3">
        <f t="shared" si="27"/>
        <v>34</v>
      </c>
      <c r="C87" s="7"/>
      <c r="D87" s="3">
        <f t="shared" ref="D87" si="34">E87+F87</f>
        <v>34</v>
      </c>
      <c r="E87" s="3">
        <f t="shared" ref="E87" si="35">G87+H87+M87</f>
        <v>34</v>
      </c>
      <c r="F87" s="7"/>
      <c r="G87" s="7"/>
      <c r="H87" s="3">
        <f t="shared" si="28"/>
        <v>22</v>
      </c>
      <c r="I87" s="7"/>
      <c r="J87" s="7">
        <v>3</v>
      </c>
      <c r="K87" s="7">
        <v>13</v>
      </c>
      <c r="L87" s="7">
        <v>6</v>
      </c>
      <c r="M87" s="3">
        <f t="shared" si="29"/>
        <v>12</v>
      </c>
      <c r="N87" s="7">
        <v>2</v>
      </c>
      <c r="O87" s="7">
        <v>4</v>
      </c>
      <c r="P87" s="7">
        <v>6</v>
      </c>
      <c r="Q87" s="6">
        <f t="shared" ref="Q87" si="36">(H87/D87)*100</f>
        <v>64.705882352941174</v>
      </c>
      <c r="R87" s="6">
        <f t="shared" ref="R87" si="37">((J87+I87)/D87)*100</f>
        <v>8.8235294117647065</v>
      </c>
      <c r="S87" s="68"/>
    </row>
    <row r="88" spans="1:19">
      <c r="A88" s="8" t="s">
        <v>39</v>
      </c>
      <c r="B88" s="9">
        <f t="shared" si="27"/>
        <v>547</v>
      </c>
      <c r="C88" s="10">
        <f>SUM(C70:C87)</f>
        <v>5</v>
      </c>
      <c r="D88" s="10">
        <f>E88+F88</f>
        <v>542</v>
      </c>
      <c r="E88" s="10">
        <f>G88+H88+M88</f>
        <v>542</v>
      </c>
      <c r="F88" s="10">
        <f>SUM(F70:F86)</f>
        <v>0</v>
      </c>
      <c r="G88" s="10">
        <f>SUM(G70:G86)</f>
        <v>23</v>
      </c>
      <c r="H88" s="10">
        <f>I88+J88+K88+L88</f>
        <v>297</v>
      </c>
      <c r="I88" s="10">
        <f>SUM(I70:I87)</f>
        <v>3</v>
      </c>
      <c r="J88" s="10">
        <f>SUM(J70:J87)</f>
        <v>31</v>
      </c>
      <c r="K88" s="10">
        <f>SUM(K70:K87)</f>
        <v>224</v>
      </c>
      <c r="L88" s="10">
        <f>SUM(L70:L87)</f>
        <v>39</v>
      </c>
      <c r="M88" s="10">
        <f>N88+O88+P88</f>
        <v>222</v>
      </c>
      <c r="N88" s="10">
        <f>SUM(N70:N87)</f>
        <v>71</v>
      </c>
      <c r="O88" s="10">
        <f>SUM(O70:O87)</f>
        <v>39</v>
      </c>
      <c r="P88" s="10">
        <f>SUM(P70:P87)</f>
        <v>112</v>
      </c>
      <c r="Q88" s="11">
        <f t="shared" si="30"/>
        <v>54.79704797047971</v>
      </c>
      <c r="R88" s="11">
        <f t="shared" si="31"/>
        <v>6.2730627306273057</v>
      </c>
      <c r="S88" s="78"/>
    </row>
    <row r="89" spans="1:19">
      <c r="A89" s="8" t="s">
        <v>40</v>
      </c>
      <c r="B89" s="77"/>
      <c r="C89" s="77"/>
      <c r="D89" s="86">
        <f>(D88/B88)*100</f>
        <v>99.085923217550274</v>
      </c>
      <c r="E89" s="86">
        <f>(E88/D88)*100</f>
        <v>100</v>
      </c>
      <c r="F89" s="86">
        <f>(F88/D88)*100</f>
        <v>0</v>
      </c>
      <c r="G89" s="86">
        <f>(G88/D88)*100</f>
        <v>4.2435424354243541</v>
      </c>
      <c r="H89" s="86">
        <f>(H88/D88)*100</f>
        <v>54.79704797047971</v>
      </c>
      <c r="I89" s="86">
        <f>(I88/D88)*100</f>
        <v>0.55350553505535049</v>
      </c>
      <c r="J89" s="86">
        <f>(J88/D88)*100</f>
        <v>5.719557195571956</v>
      </c>
      <c r="K89" s="86">
        <f>(K88/D88)*100</f>
        <v>41.328413284132843</v>
      </c>
      <c r="L89" s="86">
        <f>(L88/D88)*100</f>
        <v>7.195571955719557</v>
      </c>
      <c r="M89" s="86">
        <f>(M88/D88)*100</f>
        <v>40.959409594095945</v>
      </c>
      <c r="N89" s="86">
        <f>(N88/D88)*100</f>
        <v>13.099630996309964</v>
      </c>
      <c r="O89" s="86">
        <f>(O88/D88)*100</f>
        <v>7.195571955719557</v>
      </c>
      <c r="P89" s="86">
        <f>(P88/D88)*100</f>
        <v>20.664206642066421</v>
      </c>
      <c r="Q89" s="12"/>
      <c r="R89" s="12"/>
      <c r="S89" s="68"/>
    </row>
    <row r="90" spans="1:19" s="33" customFormat="1" ht="12">
      <c r="A90" s="14"/>
      <c r="B90" s="14" t="s">
        <v>96</v>
      </c>
      <c r="C90" s="14"/>
      <c r="D90" s="14"/>
      <c r="E90" s="14"/>
      <c r="F90" s="14"/>
      <c r="G90" s="14"/>
      <c r="H90" s="14"/>
      <c r="I90" s="14"/>
      <c r="J90" s="14" t="s">
        <v>97</v>
      </c>
      <c r="K90" s="14"/>
      <c r="L90" s="14"/>
      <c r="M90" s="14"/>
      <c r="N90" s="14"/>
      <c r="O90" s="14"/>
      <c r="P90" s="14"/>
      <c r="Q90" s="14"/>
      <c r="R90" s="14"/>
      <c r="S90" s="14"/>
    </row>
    <row r="91" spans="1:19">
      <c r="A91" s="75"/>
      <c r="B91" s="75"/>
      <c r="C91" s="75"/>
      <c r="D91" s="75"/>
      <c r="E91" s="75"/>
      <c r="F91" s="75"/>
      <c r="G91" s="75"/>
      <c r="H91" s="75"/>
      <c r="I91" s="75"/>
      <c r="J91" s="75"/>
      <c r="K91" s="75"/>
      <c r="L91" s="75"/>
      <c r="M91" s="75"/>
      <c r="N91" s="75"/>
      <c r="O91" s="75"/>
      <c r="P91" s="75"/>
      <c r="Q91" s="75"/>
      <c r="R91" s="75"/>
      <c r="S91" s="75"/>
    </row>
    <row r="92" spans="1:19">
      <c r="A92" s="75"/>
      <c r="B92" s="75"/>
      <c r="C92" s="75"/>
      <c r="D92" s="75"/>
      <c r="E92" s="75"/>
      <c r="F92" s="75"/>
      <c r="G92" s="75"/>
      <c r="H92" s="75"/>
      <c r="I92" s="75"/>
      <c r="J92" s="75"/>
      <c r="K92" s="75"/>
      <c r="L92" s="75"/>
      <c r="M92" s="75"/>
      <c r="N92" s="75"/>
      <c r="O92" s="75"/>
      <c r="P92" s="75"/>
      <c r="Q92" s="75"/>
      <c r="R92" s="75"/>
      <c r="S92" s="75"/>
    </row>
    <row r="93" spans="1:19" s="33" customFormat="1" ht="12">
      <c r="A93" s="34"/>
      <c r="B93" s="95" t="s">
        <v>111</v>
      </c>
      <c r="C93" s="95"/>
      <c r="D93" s="95"/>
      <c r="E93" s="95"/>
      <c r="F93" s="95"/>
      <c r="G93" s="95"/>
      <c r="H93" s="95"/>
      <c r="I93" s="95"/>
      <c r="J93" s="95"/>
      <c r="K93" s="95"/>
      <c r="L93" s="95"/>
      <c r="M93" s="95"/>
      <c r="N93" s="95"/>
      <c r="O93" s="95"/>
      <c r="P93" s="95"/>
      <c r="Q93" s="95"/>
      <c r="R93" s="95"/>
      <c r="S93" s="95"/>
    </row>
    <row r="94" spans="1:19" ht="11.25" customHeight="1">
      <c r="A94" s="71"/>
      <c r="B94" s="120" t="s">
        <v>51</v>
      </c>
      <c r="C94" s="120"/>
      <c r="D94" s="120"/>
      <c r="E94" s="120"/>
      <c r="F94" s="120"/>
      <c r="G94" s="120"/>
      <c r="H94" s="120"/>
      <c r="I94" s="120"/>
      <c r="J94" s="120"/>
      <c r="K94" s="120"/>
      <c r="L94" s="120"/>
      <c r="M94" s="120"/>
      <c r="N94" s="120"/>
      <c r="O94" s="120"/>
      <c r="P94" s="120"/>
      <c r="Q94" s="120"/>
      <c r="R94" s="120"/>
      <c r="S94" s="120"/>
    </row>
    <row r="95" spans="1:19" ht="12" customHeight="1">
      <c r="A95" s="127" t="s">
        <v>100</v>
      </c>
      <c r="B95" s="127"/>
      <c r="C95" s="127"/>
      <c r="D95" s="127"/>
      <c r="E95" s="127"/>
      <c r="F95" s="127"/>
      <c r="G95" s="127"/>
      <c r="H95" s="127"/>
      <c r="I95" s="127"/>
      <c r="J95" s="127"/>
      <c r="K95" s="127"/>
      <c r="L95" s="127"/>
      <c r="M95" s="127"/>
      <c r="N95" s="127"/>
      <c r="O95" s="127"/>
      <c r="P95" s="127"/>
      <c r="Q95" s="127"/>
      <c r="R95" s="127"/>
      <c r="S95" s="127"/>
    </row>
    <row r="96" spans="1:19">
      <c r="A96" s="75"/>
      <c r="B96" s="75"/>
      <c r="C96" s="120" t="s">
        <v>46</v>
      </c>
      <c r="D96" s="120"/>
      <c r="E96" s="76"/>
      <c r="F96" s="76"/>
      <c r="G96" s="119" t="s">
        <v>54</v>
      </c>
      <c r="H96" s="120"/>
      <c r="I96" s="120"/>
      <c r="J96" s="120"/>
      <c r="K96" s="120"/>
      <c r="L96" s="120"/>
      <c r="M96" s="75"/>
      <c r="N96" s="75"/>
      <c r="O96" s="118" t="s">
        <v>70</v>
      </c>
      <c r="P96" s="119"/>
      <c r="Q96" s="119"/>
      <c r="R96" s="119"/>
      <c r="S96" s="119"/>
    </row>
    <row r="97" spans="1:19">
      <c r="A97" s="116" t="s">
        <v>2</v>
      </c>
      <c r="B97" s="116" t="s">
        <v>3</v>
      </c>
      <c r="C97" s="116" t="s">
        <v>4</v>
      </c>
      <c r="D97" s="116" t="s">
        <v>5</v>
      </c>
      <c r="E97" s="116" t="s">
        <v>6</v>
      </c>
      <c r="F97" s="122" t="s">
        <v>7</v>
      </c>
      <c r="G97" s="123" t="s">
        <v>8</v>
      </c>
      <c r="H97" s="116" t="s">
        <v>9</v>
      </c>
      <c r="I97" s="116"/>
      <c r="J97" s="116"/>
      <c r="K97" s="116"/>
      <c r="L97" s="116"/>
      <c r="M97" s="124" t="s">
        <v>10</v>
      </c>
      <c r="N97" s="125"/>
      <c r="O97" s="125"/>
      <c r="P97" s="126"/>
      <c r="Q97" s="116" t="s">
        <v>11</v>
      </c>
      <c r="R97" s="116" t="s">
        <v>12</v>
      </c>
      <c r="S97" s="117" t="s">
        <v>13</v>
      </c>
    </row>
    <row r="98" spans="1:19" ht="63" customHeight="1">
      <c r="A98" s="116"/>
      <c r="B98" s="117"/>
      <c r="C98" s="116"/>
      <c r="D98" s="116"/>
      <c r="E98" s="116"/>
      <c r="F98" s="122"/>
      <c r="G98" s="123"/>
      <c r="H98" s="1" t="s">
        <v>14</v>
      </c>
      <c r="I98" s="1" t="s">
        <v>15</v>
      </c>
      <c r="J98" s="1" t="s">
        <v>16</v>
      </c>
      <c r="K98" s="1" t="s">
        <v>17</v>
      </c>
      <c r="L98" s="1" t="s">
        <v>18</v>
      </c>
      <c r="M98" s="1" t="s">
        <v>19</v>
      </c>
      <c r="N98" s="1" t="s">
        <v>20</v>
      </c>
      <c r="O98" s="1" t="s">
        <v>21</v>
      </c>
      <c r="P98" s="1" t="s">
        <v>22</v>
      </c>
      <c r="Q98" s="116"/>
      <c r="R98" s="117"/>
      <c r="S98" s="117"/>
    </row>
    <row r="99" spans="1:19">
      <c r="A99" s="1">
        <v>1</v>
      </c>
      <c r="B99" s="2">
        <v>2</v>
      </c>
      <c r="C99" s="1">
        <v>3</v>
      </c>
      <c r="D99" s="1">
        <v>4</v>
      </c>
      <c r="E99" s="1">
        <v>5</v>
      </c>
      <c r="F99" s="1">
        <v>6</v>
      </c>
      <c r="G99" s="1">
        <v>7</v>
      </c>
      <c r="H99" s="1">
        <v>8</v>
      </c>
      <c r="I99" s="1">
        <v>9</v>
      </c>
      <c r="J99" s="1">
        <v>10</v>
      </c>
      <c r="K99" s="1">
        <v>11</v>
      </c>
      <c r="L99" s="1">
        <v>12</v>
      </c>
      <c r="M99" s="1">
        <v>13</v>
      </c>
      <c r="N99" s="1">
        <v>14</v>
      </c>
      <c r="O99" s="1">
        <v>15</v>
      </c>
      <c r="P99" s="1">
        <v>16</v>
      </c>
      <c r="Q99" s="1">
        <v>17</v>
      </c>
      <c r="R99" s="2">
        <v>18</v>
      </c>
      <c r="S99" s="2">
        <v>19</v>
      </c>
    </row>
    <row r="100" spans="1:19">
      <c r="A100" s="74" t="s">
        <v>23</v>
      </c>
      <c r="B100" s="3">
        <f>C100+D100</f>
        <v>43</v>
      </c>
      <c r="C100" s="4"/>
      <c r="D100" s="3">
        <f>E100+F100</f>
        <v>43</v>
      </c>
      <c r="E100" s="3">
        <f>G100+H100+M100</f>
        <v>43</v>
      </c>
      <c r="F100" s="5"/>
      <c r="G100" s="5"/>
      <c r="H100" s="3">
        <f>SUM(I100:L100)</f>
        <v>7</v>
      </c>
      <c r="I100" s="5"/>
      <c r="J100" s="5">
        <v>1</v>
      </c>
      <c r="K100" s="5">
        <v>6</v>
      </c>
      <c r="L100" s="5"/>
      <c r="M100" s="3">
        <f>N100+O100+P100</f>
        <v>36</v>
      </c>
      <c r="N100" s="5">
        <v>17</v>
      </c>
      <c r="O100" s="5">
        <v>3</v>
      </c>
      <c r="P100" s="5">
        <v>16</v>
      </c>
      <c r="Q100" s="6">
        <f t="shared" ref="Q100:Q118" si="38">(H100/D100)*100</f>
        <v>16.279069767441861</v>
      </c>
      <c r="R100" s="6">
        <f t="shared" ref="R100:R118" si="39">((J100+I100)/D100)*100</f>
        <v>2.3255813953488373</v>
      </c>
      <c r="S100" s="68"/>
    </row>
    <row r="101" spans="1:19">
      <c r="A101" s="72" t="s">
        <v>24</v>
      </c>
      <c r="B101" s="3">
        <f t="shared" ref="B101:B118" si="40">C101+D101</f>
        <v>52</v>
      </c>
      <c r="C101" s="7"/>
      <c r="D101" s="3">
        <f t="shared" ref="D101:D115" si="41">E101+F101</f>
        <v>52</v>
      </c>
      <c r="E101" s="3">
        <f t="shared" ref="E101:E115" si="42">G101+H101+M101</f>
        <v>52</v>
      </c>
      <c r="F101" s="7"/>
      <c r="G101" s="7"/>
      <c r="H101" s="3">
        <f>SUM(I101:L101)</f>
        <v>30</v>
      </c>
      <c r="I101" s="7"/>
      <c r="J101" s="7">
        <v>6</v>
      </c>
      <c r="K101" s="7">
        <v>18</v>
      </c>
      <c r="L101" s="7">
        <v>6</v>
      </c>
      <c r="M101" s="3">
        <f t="shared" ref="M101:M117" si="43">N101+O101+P101</f>
        <v>22</v>
      </c>
      <c r="N101" s="7">
        <v>7</v>
      </c>
      <c r="O101" s="7">
        <v>4</v>
      </c>
      <c r="P101" s="7">
        <v>11</v>
      </c>
      <c r="Q101" s="6">
        <f t="shared" si="38"/>
        <v>57.692307692307686</v>
      </c>
      <c r="R101" s="6">
        <f t="shared" si="39"/>
        <v>11.538461538461538</v>
      </c>
      <c r="S101" s="68"/>
    </row>
    <row r="102" spans="1:19" ht="12.75" customHeight="1">
      <c r="A102" s="72" t="s">
        <v>25</v>
      </c>
      <c r="B102" s="3">
        <f t="shared" si="40"/>
        <v>13</v>
      </c>
      <c r="C102" s="7"/>
      <c r="D102" s="3">
        <f t="shared" si="41"/>
        <v>13</v>
      </c>
      <c r="E102" s="3">
        <f t="shared" si="42"/>
        <v>13</v>
      </c>
      <c r="F102" s="7"/>
      <c r="G102" s="7"/>
      <c r="H102" s="3">
        <f t="shared" ref="H102:H117" si="44">SUM(I102:L102)</f>
        <v>7</v>
      </c>
      <c r="I102" s="7"/>
      <c r="J102" s="7">
        <v>2</v>
      </c>
      <c r="K102" s="7">
        <v>5</v>
      </c>
      <c r="L102" s="7"/>
      <c r="M102" s="3">
        <f t="shared" si="43"/>
        <v>6</v>
      </c>
      <c r="N102" s="7">
        <v>2</v>
      </c>
      <c r="O102" s="7">
        <v>2</v>
      </c>
      <c r="P102" s="7">
        <v>2</v>
      </c>
      <c r="Q102" s="6">
        <f t="shared" si="38"/>
        <v>53.846153846153847</v>
      </c>
      <c r="R102" s="6">
        <f t="shared" si="39"/>
        <v>15.384615384615385</v>
      </c>
      <c r="S102" s="68"/>
    </row>
    <row r="103" spans="1:19">
      <c r="A103" s="72" t="s">
        <v>59</v>
      </c>
      <c r="B103" s="3">
        <f t="shared" si="40"/>
        <v>56</v>
      </c>
      <c r="C103" s="7"/>
      <c r="D103" s="3">
        <f t="shared" si="41"/>
        <v>56</v>
      </c>
      <c r="E103" s="3">
        <f t="shared" si="42"/>
        <v>56</v>
      </c>
      <c r="F103" s="7"/>
      <c r="G103" s="7">
        <v>2</v>
      </c>
      <c r="H103" s="3">
        <f t="shared" si="44"/>
        <v>16</v>
      </c>
      <c r="I103" s="7"/>
      <c r="J103" s="7"/>
      <c r="K103" s="7">
        <v>15</v>
      </c>
      <c r="L103" s="7">
        <v>1</v>
      </c>
      <c r="M103" s="3">
        <f t="shared" si="43"/>
        <v>38</v>
      </c>
      <c r="N103" s="7">
        <v>7</v>
      </c>
      <c r="O103" s="7">
        <v>5</v>
      </c>
      <c r="P103" s="7">
        <v>26</v>
      </c>
      <c r="Q103" s="6">
        <f t="shared" si="38"/>
        <v>28.571428571428569</v>
      </c>
      <c r="R103" s="6">
        <f t="shared" si="39"/>
        <v>0</v>
      </c>
      <c r="S103" s="68"/>
    </row>
    <row r="104" spans="1:19">
      <c r="A104" s="72" t="s">
        <v>26</v>
      </c>
      <c r="B104" s="3">
        <f t="shared" si="40"/>
        <v>55</v>
      </c>
      <c r="C104" s="7"/>
      <c r="D104" s="3">
        <f t="shared" si="41"/>
        <v>55</v>
      </c>
      <c r="E104" s="3">
        <f t="shared" si="42"/>
        <v>55</v>
      </c>
      <c r="F104" s="7"/>
      <c r="G104" s="7"/>
      <c r="H104" s="3">
        <f t="shared" si="44"/>
        <v>42</v>
      </c>
      <c r="I104" s="7">
        <v>6</v>
      </c>
      <c r="J104" s="7">
        <v>6</v>
      </c>
      <c r="K104" s="7">
        <v>29</v>
      </c>
      <c r="L104" s="7">
        <v>1</v>
      </c>
      <c r="M104" s="3">
        <f t="shared" si="43"/>
        <v>13</v>
      </c>
      <c r="N104" s="7">
        <v>3</v>
      </c>
      <c r="O104" s="7"/>
      <c r="P104" s="7">
        <v>10</v>
      </c>
      <c r="Q104" s="6">
        <f t="shared" si="38"/>
        <v>76.363636363636374</v>
      </c>
      <c r="R104" s="6">
        <f t="shared" si="39"/>
        <v>21.818181818181817</v>
      </c>
      <c r="S104" s="68"/>
    </row>
    <row r="105" spans="1:19">
      <c r="A105" s="72" t="s">
        <v>27</v>
      </c>
      <c r="B105" s="3">
        <f t="shared" si="40"/>
        <v>22</v>
      </c>
      <c r="C105" s="7"/>
      <c r="D105" s="3">
        <f t="shared" si="41"/>
        <v>22</v>
      </c>
      <c r="E105" s="3">
        <f t="shared" si="42"/>
        <v>22</v>
      </c>
      <c r="F105" s="7"/>
      <c r="G105" s="7"/>
      <c r="H105" s="3">
        <f t="shared" si="44"/>
        <v>18</v>
      </c>
      <c r="I105" s="7"/>
      <c r="J105" s="7">
        <v>5</v>
      </c>
      <c r="K105" s="7">
        <v>9</v>
      </c>
      <c r="L105" s="7">
        <v>4</v>
      </c>
      <c r="M105" s="3">
        <f t="shared" si="43"/>
        <v>4</v>
      </c>
      <c r="N105" s="7"/>
      <c r="O105" s="7">
        <v>2</v>
      </c>
      <c r="P105" s="7">
        <v>2</v>
      </c>
      <c r="Q105" s="6">
        <f t="shared" si="38"/>
        <v>81.818181818181827</v>
      </c>
      <c r="R105" s="6">
        <f t="shared" si="39"/>
        <v>22.727272727272727</v>
      </c>
      <c r="S105" s="68"/>
    </row>
    <row r="106" spans="1:19">
      <c r="A106" s="72" t="s">
        <v>56</v>
      </c>
      <c r="B106" s="3">
        <f t="shared" si="40"/>
        <v>32</v>
      </c>
      <c r="C106" s="7">
        <v>2</v>
      </c>
      <c r="D106" s="3">
        <f t="shared" si="41"/>
        <v>30</v>
      </c>
      <c r="E106" s="3">
        <f t="shared" si="42"/>
        <v>30</v>
      </c>
      <c r="F106" s="7"/>
      <c r="G106" s="7">
        <v>13</v>
      </c>
      <c r="H106" s="3">
        <f t="shared" si="44"/>
        <v>17</v>
      </c>
      <c r="I106" s="7"/>
      <c r="J106" s="7">
        <v>1</v>
      </c>
      <c r="K106" s="7">
        <v>16</v>
      </c>
      <c r="L106" s="7"/>
      <c r="M106" s="3">
        <f t="shared" si="43"/>
        <v>0</v>
      </c>
      <c r="N106" s="7"/>
      <c r="O106" s="7"/>
      <c r="P106" s="7"/>
      <c r="Q106" s="6">
        <f t="shared" si="38"/>
        <v>56.666666666666664</v>
      </c>
      <c r="R106" s="6">
        <f t="shared" si="39"/>
        <v>3.3333333333333335</v>
      </c>
      <c r="S106" s="68"/>
    </row>
    <row r="107" spans="1:19" ht="12.75" customHeight="1">
      <c r="A107" s="72" t="s">
        <v>28</v>
      </c>
      <c r="B107" s="3">
        <f t="shared" si="40"/>
        <v>29</v>
      </c>
      <c r="C107" s="7"/>
      <c r="D107" s="3">
        <f t="shared" si="41"/>
        <v>29</v>
      </c>
      <c r="E107" s="3">
        <f t="shared" si="42"/>
        <v>29</v>
      </c>
      <c r="F107" s="7"/>
      <c r="G107" s="7"/>
      <c r="H107" s="3">
        <f t="shared" si="44"/>
        <v>4</v>
      </c>
      <c r="I107" s="7"/>
      <c r="J107" s="7"/>
      <c r="K107" s="7">
        <v>4</v>
      </c>
      <c r="L107" s="7"/>
      <c r="M107" s="3">
        <f t="shared" si="43"/>
        <v>25</v>
      </c>
      <c r="N107" s="7">
        <v>2</v>
      </c>
      <c r="O107" s="7">
        <v>6</v>
      </c>
      <c r="P107" s="7">
        <v>17</v>
      </c>
      <c r="Q107" s="6">
        <f>(H107/D107)*100</f>
        <v>13.793103448275861</v>
      </c>
      <c r="R107" s="6">
        <f>((J107+I107)/D107)*100</f>
        <v>0</v>
      </c>
      <c r="S107" s="68"/>
    </row>
    <row r="108" spans="1:19">
      <c r="A108" s="72" t="s">
        <v>29</v>
      </c>
      <c r="B108" s="3">
        <f t="shared" si="40"/>
        <v>29</v>
      </c>
      <c r="C108" s="7"/>
      <c r="D108" s="3">
        <f t="shared" si="41"/>
        <v>29</v>
      </c>
      <c r="E108" s="3">
        <f t="shared" si="42"/>
        <v>29</v>
      </c>
      <c r="F108" s="7"/>
      <c r="G108" s="7"/>
      <c r="H108" s="3">
        <f t="shared" si="44"/>
        <v>8</v>
      </c>
      <c r="I108" s="7"/>
      <c r="J108" s="7">
        <v>2</v>
      </c>
      <c r="K108" s="7">
        <v>6</v>
      </c>
      <c r="L108" s="7"/>
      <c r="M108" s="3">
        <f t="shared" si="43"/>
        <v>21</v>
      </c>
      <c r="N108" s="7">
        <v>4</v>
      </c>
      <c r="O108" s="7">
        <v>8</v>
      </c>
      <c r="P108" s="7">
        <v>9</v>
      </c>
      <c r="Q108" s="6">
        <f t="shared" si="38"/>
        <v>27.586206896551722</v>
      </c>
      <c r="R108" s="6">
        <f t="shared" si="39"/>
        <v>6.8965517241379306</v>
      </c>
      <c r="S108" s="68"/>
    </row>
    <row r="109" spans="1:19">
      <c r="A109" s="72" t="s">
        <v>30</v>
      </c>
      <c r="B109" s="3">
        <f t="shared" si="40"/>
        <v>12</v>
      </c>
      <c r="C109" s="7"/>
      <c r="D109" s="3">
        <f t="shared" si="41"/>
        <v>12</v>
      </c>
      <c r="E109" s="3">
        <f t="shared" si="42"/>
        <v>12</v>
      </c>
      <c r="F109" s="7"/>
      <c r="G109" s="7">
        <v>2</v>
      </c>
      <c r="H109" s="3">
        <f t="shared" si="44"/>
        <v>6</v>
      </c>
      <c r="I109" s="7"/>
      <c r="J109" s="7">
        <v>1</v>
      </c>
      <c r="K109" s="7">
        <v>2</v>
      </c>
      <c r="L109" s="7">
        <v>3</v>
      </c>
      <c r="M109" s="3">
        <f t="shared" si="43"/>
        <v>4</v>
      </c>
      <c r="N109" s="7">
        <v>3</v>
      </c>
      <c r="O109" s="7">
        <v>1</v>
      </c>
      <c r="P109" s="7"/>
      <c r="Q109" s="6">
        <f t="shared" si="38"/>
        <v>50</v>
      </c>
      <c r="R109" s="6">
        <f t="shared" si="39"/>
        <v>8.3333333333333321</v>
      </c>
      <c r="S109" s="68"/>
    </row>
    <row r="110" spans="1:19" ht="15.75" customHeight="1">
      <c r="A110" s="72" t="s">
        <v>32</v>
      </c>
      <c r="B110" s="3">
        <f t="shared" si="40"/>
        <v>13</v>
      </c>
      <c r="C110" s="7">
        <v>1</v>
      </c>
      <c r="D110" s="3">
        <f t="shared" si="41"/>
        <v>12</v>
      </c>
      <c r="E110" s="3">
        <f t="shared" si="42"/>
        <v>12</v>
      </c>
      <c r="F110" s="7"/>
      <c r="G110" s="7"/>
      <c r="H110" s="3">
        <f t="shared" si="44"/>
        <v>4</v>
      </c>
      <c r="I110" s="7"/>
      <c r="J110" s="7">
        <v>1</v>
      </c>
      <c r="K110" s="7">
        <v>3</v>
      </c>
      <c r="L110" s="7"/>
      <c r="M110" s="3">
        <f t="shared" si="43"/>
        <v>8</v>
      </c>
      <c r="N110" s="7">
        <v>1</v>
      </c>
      <c r="O110" s="7">
        <v>1</v>
      </c>
      <c r="P110" s="7">
        <v>6</v>
      </c>
      <c r="Q110" s="6">
        <f t="shared" si="38"/>
        <v>33.333333333333329</v>
      </c>
      <c r="R110" s="6">
        <f t="shared" si="39"/>
        <v>8.3333333333333321</v>
      </c>
      <c r="S110" s="68"/>
    </row>
    <row r="111" spans="1:19" ht="22.5" customHeight="1">
      <c r="A111" s="72" t="s">
        <v>72</v>
      </c>
      <c r="B111" s="3">
        <f t="shared" si="40"/>
        <v>19</v>
      </c>
      <c r="C111" s="7"/>
      <c r="D111" s="3">
        <f t="shared" si="41"/>
        <v>19</v>
      </c>
      <c r="E111" s="3">
        <f t="shared" si="42"/>
        <v>19</v>
      </c>
      <c r="F111" s="7"/>
      <c r="G111" s="7"/>
      <c r="H111" s="3">
        <f t="shared" si="44"/>
        <v>2</v>
      </c>
      <c r="I111" s="7"/>
      <c r="J111" s="7"/>
      <c r="K111" s="7">
        <v>2</v>
      </c>
      <c r="L111" s="7"/>
      <c r="M111" s="3">
        <f t="shared" si="43"/>
        <v>17</v>
      </c>
      <c r="N111" s="7">
        <v>4</v>
      </c>
      <c r="O111" s="7">
        <v>1</v>
      </c>
      <c r="P111" s="7">
        <v>12</v>
      </c>
      <c r="Q111" s="6">
        <f t="shared" si="38"/>
        <v>10.526315789473683</v>
      </c>
      <c r="R111" s="6">
        <f t="shared" si="39"/>
        <v>0</v>
      </c>
      <c r="S111" s="68"/>
    </row>
    <row r="112" spans="1:19">
      <c r="A112" s="72" t="s">
        <v>34</v>
      </c>
      <c r="B112" s="3">
        <f t="shared" si="40"/>
        <v>53</v>
      </c>
      <c r="C112" s="7"/>
      <c r="D112" s="3">
        <f t="shared" si="41"/>
        <v>53</v>
      </c>
      <c r="E112" s="3">
        <f t="shared" si="42"/>
        <v>52</v>
      </c>
      <c r="F112" s="7">
        <v>1</v>
      </c>
      <c r="G112" s="7"/>
      <c r="H112" s="3">
        <f t="shared" si="44"/>
        <v>17</v>
      </c>
      <c r="I112" s="7">
        <v>1</v>
      </c>
      <c r="J112" s="7">
        <v>3</v>
      </c>
      <c r="K112" s="7">
        <v>12</v>
      </c>
      <c r="L112" s="7">
        <v>1</v>
      </c>
      <c r="M112" s="3">
        <f t="shared" si="43"/>
        <v>35</v>
      </c>
      <c r="N112" s="7">
        <v>9</v>
      </c>
      <c r="O112" s="7">
        <v>12</v>
      </c>
      <c r="P112" s="7">
        <v>14</v>
      </c>
      <c r="Q112" s="6">
        <f t="shared" si="38"/>
        <v>32.075471698113205</v>
      </c>
      <c r="R112" s="6">
        <f t="shared" si="39"/>
        <v>7.5471698113207548</v>
      </c>
      <c r="S112" s="68"/>
    </row>
    <row r="113" spans="1:19" ht="21" customHeight="1">
      <c r="A113" s="72" t="s">
        <v>35</v>
      </c>
      <c r="B113" s="3">
        <f t="shared" si="40"/>
        <v>41</v>
      </c>
      <c r="C113" s="7"/>
      <c r="D113" s="3">
        <f t="shared" si="41"/>
        <v>41</v>
      </c>
      <c r="E113" s="3">
        <f t="shared" si="42"/>
        <v>41</v>
      </c>
      <c r="F113" s="7"/>
      <c r="G113" s="7"/>
      <c r="H113" s="3">
        <f t="shared" si="44"/>
        <v>14</v>
      </c>
      <c r="I113" s="7"/>
      <c r="J113" s="7">
        <v>2</v>
      </c>
      <c r="K113" s="7">
        <v>10</v>
      </c>
      <c r="L113" s="7">
        <v>2</v>
      </c>
      <c r="M113" s="3">
        <f t="shared" si="43"/>
        <v>27</v>
      </c>
      <c r="N113" s="7">
        <v>8</v>
      </c>
      <c r="O113" s="7">
        <v>8</v>
      </c>
      <c r="P113" s="7">
        <v>11</v>
      </c>
      <c r="Q113" s="6">
        <f t="shared" si="38"/>
        <v>34.146341463414636</v>
      </c>
      <c r="R113" s="6">
        <f t="shared" si="39"/>
        <v>4.8780487804878048</v>
      </c>
      <c r="S113" s="68"/>
    </row>
    <row r="114" spans="1:19">
      <c r="A114" s="72" t="s">
        <v>37</v>
      </c>
      <c r="B114" s="3">
        <f t="shared" si="40"/>
        <v>33</v>
      </c>
      <c r="C114" s="7"/>
      <c r="D114" s="3">
        <f t="shared" si="41"/>
        <v>33</v>
      </c>
      <c r="E114" s="3">
        <f t="shared" si="42"/>
        <v>33</v>
      </c>
      <c r="F114" s="7"/>
      <c r="G114" s="7">
        <v>4</v>
      </c>
      <c r="H114" s="3">
        <f t="shared" si="44"/>
        <v>15</v>
      </c>
      <c r="I114" s="7">
        <v>1</v>
      </c>
      <c r="J114" s="7">
        <v>3</v>
      </c>
      <c r="K114" s="7">
        <v>8</v>
      </c>
      <c r="L114" s="7">
        <v>3</v>
      </c>
      <c r="M114" s="3">
        <f t="shared" si="43"/>
        <v>14</v>
      </c>
      <c r="N114" s="7">
        <v>1</v>
      </c>
      <c r="O114" s="7">
        <v>2</v>
      </c>
      <c r="P114" s="7">
        <v>11</v>
      </c>
      <c r="Q114" s="6">
        <f t="shared" si="38"/>
        <v>45.454545454545453</v>
      </c>
      <c r="R114" s="6">
        <f t="shared" si="39"/>
        <v>12.121212121212121</v>
      </c>
      <c r="S114" s="68"/>
    </row>
    <row r="115" spans="1:19">
      <c r="A115" s="72" t="s">
        <v>86</v>
      </c>
      <c r="B115" s="3">
        <f t="shared" si="40"/>
        <v>110</v>
      </c>
      <c r="C115" s="7">
        <v>2</v>
      </c>
      <c r="D115" s="3">
        <f t="shared" si="41"/>
        <v>108</v>
      </c>
      <c r="E115" s="3">
        <f t="shared" si="42"/>
        <v>104</v>
      </c>
      <c r="F115" s="7">
        <v>4</v>
      </c>
      <c r="G115" s="7">
        <v>5</v>
      </c>
      <c r="H115" s="3">
        <f t="shared" si="44"/>
        <v>22</v>
      </c>
      <c r="I115" s="7"/>
      <c r="J115" s="7">
        <v>3</v>
      </c>
      <c r="K115" s="7">
        <v>13</v>
      </c>
      <c r="L115" s="7">
        <v>6</v>
      </c>
      <c r="M115" s="3">
        <f t="shared" si="43"/>
        <v>77</v>
      </c>
      <c r="N115" s="7">
        <v>38</v>
      </c>
      <c r="O115" s="7">
        <v>8</v>
      </c>
      <c r="P115" s="7">
        <v>31</v>
      </c>
      <c r="Q115" s="6">
        <f t="shared" si="38"/>
        <v>20.37037037037037</v>
      </c>
      <c r="R115" s="6">
        <f t="shared" si="39"/>
        <v>2.7777777777777777</v>
      </c>
      <c r="S115" s="68"/>
    </row>
    <row r="116" spans="1:19">
      <c r="A116" s="72" t="s">
        <v>77</v>
      </c>
      <c r="B116" s="3">
        <f t="shared" si="40"/>
        <v>44</v>
      </c>
      <c r="C116" s="7"/>
      <c r="D116" s="3">
        <f t="shared" ref="D116:D117" si="45">E116+F116</f>
        <v>44</v>
      </c>
      <c r="E116" s="3">
        <f t="shared" ref="E116:E117" si="46">G116+H116+M116</f>
        <v>44</v>
      </c>
      <c r="F116" s="7"/>
      <c r="G116" s="7"/>
      <c r="H116" s="3">
        <f t="shared" si="44"/>
        <v>44</v>
      </c>
      <c r="I116" s="7">
        <v>4</v>
      </c>
      <c r="J116" s="7">
        <v>10</v>
      </c>
      <c r="K116" s="7">
        <v>30</v>
      </c>
      <c r="L116" s="7"/>
      <c r="M116" s="3">
        <f t="shared" si="43"/>
        <v>0</v>
      </c>
      <c r="N116" s="7"/>
      <c r="O116" s="7"/>
      <c r="P116" s="7"/>
      <c r="Q116" s="6">
        <f t="shared" ref="Q116" si="47">(H116/D116)*100</f>
        <v>100</v>
      </c>
      <c r="R116" s="6">
        <f t="shared" ref="R116" si="48">((J116+I116)/D116)*100</f>
        <v>31.818181818181817</v>
      </c>
      <c r="S116" s="68"/>
    </row>
    <row r="117" spans="1:19">
      <c r="A117" s="72" t="s">
        <v>85</v>
      </c>
      <c r="B117" s="3">
        <f t="shared" si="40"/>
        <v>8</v>
      </c>
      <c r="C117" s="7"/>
      <c r="D117" s="3">
        <f t="shared" si="45"/>
        <v>8</v>
      </c>
      <c r="E117" s="3">
        <f t="shared" si="46"/>
        <v>8</v>
      </c>
      <c r="F117" s="7"/>
      <c r="G117" s="7"/>
      <c r="H117" s="3">
        <f t="shared" si="44"/>
        <v>8</v>
      </c>
      <c r="I117" s="7"/>
      <c r="J117" s="7">
        <v>3</v>
      </c>
      <c r="K117" s="7">
        <v>5</v>
      </c>
      <c r="L117" s="7"/>
      <c r="M117" s="3">
        <f t="shared" si="43"/>
        <v>0</v>
      </c>
      <c r="N117" s="7"/>
      <c r="O117" s="7"/>
      <c r="P117" s="7"/>
      <c r="Q117" s="6">
        <f t="shared" ref="Q117" si="49">(H117/D117)*100</f>
        <v>100</v>
      </c>
      <c r="R117" s="6">
        <f t="shared" ref="R117" si="50">((J117+I117)/D117)*100</f>
        <v>37.5</v>
      </c>
      <c r="S117" s="68"/>
    </row>
    <row r="118" spans="1:19">
      <c r="A118" s="8" t="s">
        <v>39</v>
      </c>
      <c r="B118" s="9">
        <f t="shared" si="40"/>
        <v>664</v>
      </c>
      <c r="C118" s="10">
        <f>SUM(C100:C117)</f>
        <v>5</v>
      </c>
      <c r="D118" s="9">
        <f>E118+F118</f>
        <v>659</v>
      </c>
      <c r="E118" s="9">
        <f>G118+H118+M118</f>
        <v>654</v>
      </c>
      <c r="F118" s="10">
        <f t="shared" ref="F118:G118" si="51">SUM(F100:F115)</f>
        <v>5</v>
      </c>
      <c r="G118" s="10">
        <f t="shared" si="51"/>
        <v>26</v>
      </c>
      <c r="H118" s="10">
        <f>I118+J118+K118+L118</f>
        <v>281</v>
      </c>
      <c r="I118" s="10">
        <f>SUM(I100:I117)</f>
        <v>12</v>
      </c>
      <c r="J118" s="10">
        <f>SUM(J100:J117)</f>
        <v>49</v>
      </c>
      <c r="K118" s="10">
        <f>SUM(K100:K117)</f>
        <v>193</v>
      </c>
      <c r="L118" s="10">
        <f>SUM(L100:L117)</f>
        <v>27</v>
      </c>
      <c r="M118" s="9">
        <f>N118+O118+P118</f>
        <v>347</v>
      </c>
      <c r="N118" s="10">
        <f>SUM(N100:N117)</f>
        <v>106</v>
      </c>
      <c r="O118" s="10">
        <f>SUM(O100:O117)</f>
        <v>63</v>
      </c>
      <c r="P118" s="10">
        <f>SUM(P100:P117)</f>
        <v>178</v>
      </c>
      <c r="Q118" s="11">
        <f t="shared" si="38"/>
        <v>42.640364188163886</v>
      </c>
      <c r="R118" s="11">
        <f t="shared" si="39"/>
        <v>9.2564491654021239</v>
      </c>
      <c r="S118" s="68"/>
    </row>
    <row r="119" spans="1:19">
      <c r="A119" s="8" t="s">
        <v>40</v>
      </c>
      <c r="B119" s="69"/>
      <c r="C119" s="69"/>
      <c r="D119" s="86">
        <f>(D118/B118)*100</f>
        <v>99.246987951807228</v>
      </c>
      <c r="E119" s="86">
        <f>(E118/D118)*100</f>
        <v>99.241274658573602</v>
      </c>
      <c r="F119" s="86">
        <f>(F118/D118)*100</f>
        <v>0.75872534142640369</v>
      </c>
      <c r="G119" s="86">
        <f>(G118/D118)*100</f>
        <v>3.9453717754172986</v>
      </c>
      <c r="H119" s="86">
        <f>(H118/D118)*100</f>
        <v>42.640364188163886</v>
      </c>
      <c r="I119" s="86">
        <f>(I118/D118)*100</f>
        <v>1.8209408194233687</v>
      </c>
      <c r="J119" s="86">
        <f>(J118/D118)*100</f>
        <v>7.4355083459787554</v>
      </c>
      <c r="K119" s="86">
        <f>(K118/D118)*100</f>
        <v>29.286798179059183</v>
      </c>
      <c r="L119" s="86">
        <f>(L118/D118)*100</f>
        <v>4.0971168437025796</v>
      </c>
      <c r="M119" s="86">
        <f>(M118/D118)*100</f>
        <v>52.655538694992408</v>
      </c>
      <c r="N119" s="86">
        <f>(N118/D118)*100</f>
        <v>16.084977238239755</v>
      </c>
      <c r="O119" s="86">
        <f>(O118/D118)*100</f>
        <v>9.5599393019726868</v>
      </c>
      <c r="P119" s="86">
        <f>(P118/D118)*100</f>
        <v>27.010622154779966</v>
      </c>
      <c r="Q119" s="12"/>
      <c r="R119" s="12"/>
      <c r="S119" s="68"/>
    </row>
    <row r="120" spans="1:19" s="33" customFormat="1" ht="12">
      <c r="A120" s="14"/>
      <c r="B120" s="14" t="s">
        <v>96</v>
      </c>
      <c r="C120" s="14"/>
      <c r="D120" s="14"/>
      <c r="E120" s="14"/>
      <c r="F120" s="14"/>
      <c r="G120" s="14"/>
      <c r="H120" s="14"/>
      <c r="I120" s="14"/>
      <c r="J120" s="14" t="s">
        <v>97</v>
      </c>
      <c r="K120" s="14"/>
      <c r="L120" s="14"/>
      <c r="M120" s="14"/>
      <c r="N120" s="14"/>
      <c r="O120" s="14"/>
      <c r="P120" s="14"/>
      <c r="Q120" s="14"/>
      <c r="R120" s="14"/>
      <c r="S120" s="14"/>
    </row>
    <row r="121" spans="1:19">
      <c r="A121" s="75"/>
      <c r="B121" s="75"/>
      <c r="C121" s="75"/>
      <c r="D121" s="75"/>
      <c r="E121" s="75"/>
      <c r="F121" s="75"/>
      <c r="G121" s="75"/>
      <c r="H121" s="75"/>
      <c r="I121" s="75"/>
      <c r="J121" s="75"/>
      <c r="K121" s="75"/>
      <c r="L121" s="75"/>
      <c r="M121" s="75"/>
      <c r="N121" s="75"/>
      <c r="O121" s="75"/>
      <c r="P121" s="75"/>
      <c r="Q121" s="75"/>
      <c r="R121" s="75"/>
      <c r="S121" s="75"/>
    </row>
    <row r="122" spans="1:19">
      <c r="A122" s="75"/>
      <c r="B122" s="75"/>
      <c r="C122" s="75"/>
      <c r="D122" s="75"/>
      <c r="E122" s="75"/>
      <c r="F122" s="75"/>
      <c r="G122" s="75"/>
      <c r="H122" s="75"/>
      <c r="I122" s="75"/>
      <c r="J122" s="75"/>
      <c r="K122" s="75"/>
      <c r="L122" s="75"/>
      <c r="M122" s="75"/>
      <c r="N122" s="75"/>
      <c r="O122" s="75"/>
      <c r="P122" s="75"/>
      <c r="Q122" s="75"/>
      <c r="R122" s="75"/>
      <c r="S122" s="75"/>
    </row>
    <row r="123" spans="1:19" s="33" customFormat="1" ht="12">
      <c r="A123" s="34"/>
      <c r="B123" s="95" t="s">
        <v>110</v>
      </c>
      <c r="C123" s="95"/>
      <c r="D123" s="95"/>
      <c r="E123" s="95"/>
      <c r="F123" s="95"/>
      <c r="G123" s="95"/>
      <c r="H123" s="95"/>
      <c r="I123" s="95"/>
      <c r="J123" s="95"/>
      <c r="K123" s="95"/>
      <c r="L123" s="95"/>
      <c r="M123" s="95"/>
      <c r="N123" s="95"/>
      <c r="O123" s="95"/>
      <c r="P123" s="95"/>
      <c r="Q123" s="95"/>
      <c r="R123" s="95"/>
      <c r="S123" s="95"/>
    </row>
    <row r="124" spans="1:19" ht="9.75" customHeight="1">
      <c r="A124" s="71"/>
      <c r="B124" s="120" t="s">
        <v>51</v>
      </c>
      <c r="C124" s="120"/>
      <c r="D124" s="120"/>
      <c r="E124" s="120"/>
      <c r="F124" s="120"/>
      <c r="G124" s="120"/>
      <c r="H124" s="120"/>
      <c r="I124" s="120"/>
      <c r="J124" s="120"/>
      <c r="K124" s="120"/>
      <c r="L124" s="120"/>
      <c r="M124" s="120"/>
      <c r="N124" s="120"/>
      <c r="O124" s="120"/>
      <c r="P124" s="120"/>
      <c r="Q124" s="120"/>
      <c r="R124" s="120"/>
      <c r="S124" s="120"/>
    </row>
    <row r="125" spans="1:19" ht="12" customHeight="1">
      <c r="A125" s="127" t="s">
        <v>91</v>
      </c>
      <c r="B125" s="127"/>
      <c r="C125" s="127"/>
      <c r="D125" s="127"/>
      <c r="E125" s="127"/>
      <c r="F125" s="127"/>
      <c r="G125" s="127"/>
      <c r="H125" s="127"/>
      <c r="I125" s="127"/>
      <c r="J125" s="127"/>
      <c r="K125" s="127"/>
      <c r="L125" s="127"/>
      <c r="M125" s="127"/>
      <c r="N125" s="127"/>
      <c r="O125" s="127"/>
      <c r="P125" s="127"/>
      <c r="Q125" s="127"/>
      <c r="R125" s="127"/>
      <c r="S125" s="127"/>
    </row>
    <row r="126" spans="1:19">
      <c r="A126" s="75"/>
      <c r="B126" s="75"/>
      <c r="C126" s="120" t="s">
        <v>47</v>
      </c>
      <c r="D126" s="120"/>
      <c r="E126" s="76"/>
      <c r="F126" s="76"/>
      <c r="G126" s="119" t="s">
        <v>54</v>
      </c>
      <c r="H126" s="120"/>
      <c r="I126" s="120"/>
      <c r="J126" s="120"/>
      <c r="K126" s="120"/>
      <c r="L126" s="120"/>
      <c r="M126" s="75"/>
      <c r="N126" s="75"/>
      <c r="O126" s="118" t="s">
        <v>71</v>
      </c>
      <c r="P126" s="119"/>
      <c r="Q126" s="119"/>
      <c r="R126" s="119"/>
      <c r="S126" s="119"/>
    </row>
    <row r="127" spans="1:19">
      <c r="A127" s="116" t="s">
        <v>2</v>
      </c>
      <c r="B127" s="116" t="s">
        <v>3</v>
      </c>
      <c r="C127" s="116" t="s">
        <v>4</v>
      </c>
      <c r="D127" s="116" t="s">
        <v>5</v>
      </c>
      <c r="E127" s="116" t="s">
        <v>6</v>
      </c>
      <c r="F127" s="122" t="s">
        <v>7</v>
      </c>
      <c r="G127" s="123" t="s">
        <v>8</v>
      </c>
      <c r="H127" s="116" t="s">
        <v>9</v>
      </c>
      <c r="I127" s="116"/>
      <c r="J127" s="116"/>
      <c r="K127" s="116"/>
      <c r="L127" s="116"/>
      <c r="M127" s="124" t="s">
        <v>10</v>
      </c>
      <c r="N127" s="125"/>
      <c r="O127" s="125"/>
      <c r="P127" s="126"/>
      <c r="Q127" s="116" t="s">
        <v>11</v>
      </c>
      <c r="R127" s="116" t="s">
        <v>12</v>
      </c>
      <c r="S127" s="117" t="s">
        <v>13</v>
      </c>
    </row>
    <row r="128" spans="1:19" ht="63">
      <c r="A128" s="116"/>
      <c r="B128" s="117"/>
      <c r="C128" s="116"/>
      <c r="D128" s="116"/>
      <c r="E128" s="116"/>
      <c r="F128" s="122"/>
      <c r="G128" s="123"/>
      <c r="H128" s="1" t="s">
        <v>14</v>
      </c>
      <c r="I128" s="1" t="s">
        <v>15</v>
      </c>
      <c r="J128" s="1" t="s">
        <v>16</v>
      </c>
      <c r="K128" s="1" t="s">
        <v>17</v>
      </c>
      <c r="L128" s="1" t="s">
        <v>18</v>
      </c>
      <c r="M128" s="1" t="s">
        <v>19</v>
      </c>
      <c r="N128" s="1" t="s">
        <v>20</v>
      </c>
      <c r="O128" s="1" t="s">
        <v>21</v>
      </c>
      <c r="P128" s="1" t="s">
        <v>22</v>
      </c>
      <c r="Q128" s="116"/>
      <c r="R128" s="117"/>
      <c r="S128" s="117"/>
    </row>
    <row r="129" spans="1:19">
      <c r="A129" s="1">
        <v>1</v>
      </c>
      <c r="B129" s="2">
        <v>2</v>
      </c>
      <c r="C129" s="1">
        <v>3</v>
      </c>
      <c r="D129" s="1">
        <v>4</v>
      </c>
      <c r="E129" s="1">
        <v>5</v>
      </c>
      <c r="F129" s="1">
        <v>6</v>
      </c>
      <c r="G129" s="1">
        <v>7</v>
      </c>
      <c r="H129" s="1">
        <v>8</v>
      </c>
      <c r="I129" s="1">
        <v>9</v>
      </c>
      <c r="J129" s="1">
        <v>10</v>
      </c>
      <c r="K129" s="1">
        <v>11</v>
      </c>
      <c r="L129" s="1">
        <v>12</v>
      </c>
      <c r="M129" s="1">
        <v>13</v>
      </c>
      <c r="N129" s="1">
        <v>14</v>
      </c>
      <c r="O129" s="1">
        <v>15</v>
      </c>
      <c r="P129" s="1">
        <v>16</v>
      </c>
      <c r="Q129" s="1">
        <v>17</v>
      </c>
      <c r="R129" s="2">
        <v>18</v>
      </c>
      <c r="S129" s="2">
        <v>19</v>
      </c>
    </row>
    <row r="130" spans="1:19">
      <c r="A130" s="74" t="s">
        <v>23</v>
      </c>
      <c r="B130" s="3">
        <f>C130+D130</f>
        <v>50</v>
      </c>
      <c r="C130" s="4">
        <v>1</v>
      </c>
      <c r="D130" s="3">
        <f t="shared" ref="D130:D145" si="52">E130+F130</f>
        <v>49</v>
      </c>
      <c r="E130" s="3">
        <f>G130+H130+M130</f>
        <v>49</v>
      </c>
      <c r="F130" s="5"/>
      <c r="G130" s="5"/>
      <c r="H130" s="3">
        <f>SUM(I130:L130)</f>
        <v>32</v>
      </c>
      <c r="I130" s="5"/>
      <c r="J130" s="5">
        <v>2</v>
      </c>
      <c r="K130" s="5">
        <v>30</v>
      </c>
      <c r="L130" s="5"/>
      <c r="M130" s="3">
        <f>SUM(N130:P130)</f>
        <v>17</v>
      </c>
      <c r="N130" s="5">
        <v>10</v>
      </c>
      <c r="O130" s="5">
        <v>4</v>
      </c>
      <c r="P130" s="5">
        <v>3</v>
      </c>
      <c r="Q130" s="6">
        <f t="shared" ref="Q130:Q146" si="53">(H130/D130)*100</f>
        <v>65.306122448979593</v>
      </c>
      <c r="R130" s="6">
        <f t="shared" ref="R130:R146" si="54">((J130+I130)/D130)*100</f>
        <v>4.0816326530612246</v>
      </c>
      <c r="S130" s="68"/>
    </row>
    <row r="131" spans="1:19">
      <c r="A131" s="72" t="s">
        <v>24</v>
      </c>
      <c r="B131" s="3">
        <f t="shared" ref="B131:B146" si="55">C131+D131</f>
        <v>42</v>
      </c>
      <c r="C131" s="7"/>
      <c r="D131" s="3">
        <f t="shared" si="52"/>
        <v>42</v>
      </c>
      <c r="E131" s="3">
        <f t="shared" ref="E131:E145" si="56">G131+H131+M131</f>
        <v>42</v>
      </c>
      <c r="F131" s="7"/>
      <c r="G131" s="7"/>
      <c r="H131" s="3">
        <f t="shared" ref="H131:H145" si="57">SUM(I131:L131)</f>
        <v>19</v>
      </c>
      <c r="I131" s="7">
        <v>1</v>
      </c>
      <c r="J131" s="7">
        <v>4</v>
      </c>
      <c r="K131" s="7">
        <v>8</v>
      </c>
      <c r="L131" s="7">
        <v>6</v>
      </c>
      <c r="M131" s="3">
        <f t="shared" ref="M131:M145" si="58">SUM(N131:P131)</f>
        <v>23</v>
      </c>
      <c r="N131" s="7">
        <v>5</v>
      </c>
      <c r="O131" s="7">
        <v>5</v>
      </c>
      <c r="P131" s="7">
        <v>13</v>
      </c>
      <c r="Q131" s="6">
        <f t="shared" si="53"/>
        <v>45.238095238095241</v>
      </c>
      <c r="R131" s="6">
        <f t="shared" si="54"/>
        <v>11.904761904761903</v>
      </c>
      <c r="S131" s="68"/>
    </row>
    <row r="132" spans="1:19" ht="14.25" customHeight="1">
      <c r="A132" s="72" t="s">
        <v>25</v>
      </c>
      <c r="B132" s="3">
        <f t="shared" si="55"/>
        <v>14</v>
      </c>
      <c r="C132" s="7"/>
      <c r="D132" s="3">
        <f t="shared" si="52"/>
        <v>14</v>
      </c>
      <c r="E132" s="3">
        <f t="shared" si="56"/>
        <v>14</v>
      </c>
      <c r="F132" s="7"/>
      <c r="G132" s="7"/>
      <c r="H132" s="3">
        <f t="shared" si="57"/>
        <v>6</v>
      </c>
      <c r="I132" s="7"/>
      <c r="J132" s="7"/>
      <c r="K132" s="7">
        <v>6</v>
      </c>
      <c r="L132" s="7"/>
      <c r="M132" s="3">
        <f t="shared" si="58"/>
        <v>8</v>
      </c>
      <c r="N132" s="7">
        <v>4</v>
      </c>
      <c r="O132" s="7">
        <v>1</v>
      </c>
      <c r="P132" s="7">
        <v>3</v>
      </c>
      <c r="Q132" s="6">
        <f t="shared" si="53"/>
        <v>42.857142857142854</v>
      </c>
      <c r="R132" s="6">
        <f t="shared" si="54"/>
        <v>0</v>
      </c>
      <c r="S132" s="68"/>
    </row>
    <row r="133" spans="1:19">
      <c r="A133" s="72" t="s">
        <v>59</v>
      </c>
      <c r="B133" s="3">
        <f t="shared" si="55"/>
        <v>36</v>
      </c>
      <c r="C133" s="7"/>
      <c r="D133" s="3">
        <f t="shared" si="52"/>
        <v>36</v>
      </c>
      <c r="E133" s="3">
        <f t="shared" si="56"/>
        <v>36</v>
      </c>
      <c r="F133" s="7"/>
      <c r="G133" s="7"/>
      <c r="H133" s="3">
        <f t="shared" si="57"/>
        <v>20</v>
      </c>
      <c r="I133" s="7"/>
      <c r="J133" s="7">
        <v>2</v>
      </c>
      <c r="K133" s="7">
        <v>11</v>
      </c>
      <c r="L133" s="7">
        <v>7</v>
      </c>
      <c r="M133" s="3">
        <f t="shared" si="58"/>
        <v>16</v>
      </c>
      <c r="N133" s="7">
        <v>2</v>
      </c>
      <c r="O133" s="7">
        <v>2</v>
      </c>
      <c r="P133" s="7">
        <v>12</v>
      </c>
      <c r="Q133" s="6">
        <f t="shared" si="53"/>
        <v>55.555555555555557</v>
      </c>
      <c r="R133" s="6">
        <f t="shared" si="54"/>
        <v>5.5555555555555554</v>
      </c>
      <c r="S133" s="68"/>
    </row>
    <row r="134" spans="1:19">
      <c r="A134" s="72" t="s">
        <v>26</v>
      </c>
      <c r="B134" s="3">
        <f t="shared" si="55"/>
        <v>55</v>
      </c>
      <c r="C134" s="7"/>
      <c r="D134" s="3">
        <f t="shared" si="52"/>
        <v>55</v>
      </c>
      <c r="E134" s="3">
        <f t="shared" si="56"/>
        <v>55</v>
      </c>
      <c r="F134" s="7"/>
      <c r="G134" s="7"/>
      <c r="H134" s="3">
        <f t="shared" si="57"/>
        <v>45</v>
      </c>
      <c r="I134" s="7"/>
      <c r="J134" s="7">
        <v>7</v>
      </c>
      <c r="K134" s="7">
        <v>34</v>
      </c>
      <c r="L134" s="7">
        <v>4</v>
      </c>
      <c r="M134" s="3">
        <f t="shared" si="58"/>
        <v>10</v>
      </c>
      <c r="N134" s="7">
        <v>4</v>
      </c>
      <c r="O134" s="7">
        <v>4</v>
      </c>
      <c r="P134" s="7">
        <v>2</v>
      </c>
      <c r="Q134" s="6">
        <f t="shared" si="53"/>
        <v>81.818181818181827</v>
      </c>
      <c r="R134" s="6">
        <f t="shared" si="54"/>
        <v>12.727272727272727</v>
      </c>
      <c r="S134" s="68"/>
    </row>
    <row r="135" spans="1:19">
      <c r="A135" s="72" t="s">
        <v>27</v>
      </c>
      <c r="B135" s="3">
        <f t="shared" si="55"/>
        <v>24</v>
      </c>
      <c r="C135" s="7"/>
      <c r="D135" s="3">
        <f t="shared" si="52"/>
        <v>24</v>
      </c>
      <c r="E135" s="3">
        <f t="shared" si="56"/>
        <v>24</v>
      </c>
      <c r="F135" s="7"/>
      <c r="G135" s="7"/>
      <c r="H135" s="3">
        <f t="shared" si="57"/>
        <v>19</v>
      </c>
      <c r="I135" s="7"/>
      <c r="J135" s="7">
        <v>2</v>
      </c>
      <c r="K135" s="7">
        <v>11</v>
      </c>
      <c r="L135" s="7">
        <v>6</v>
      </c>
      <c r="M135" s="3">
        <f t="shared" si="58"/>
        <v>5</v>
      </c>
      <c r="N135" s="7">
        <v>1</v>
      </c>
      <c r="O135" s="7"/>
      <c r="P135" s="7">
        <v>4</v>
      </c>
      <c r="Q135" s="6">
        <f t="shared" si="53"/>
        <v>79.166666666666657</v>
      </c>
      <c r="R135" s="6">
        <f t="shared" si="54"/>
        <v>8.3333333333333321</v>
      </c>
      <c r="S135" s="68"/>
    </row>
    <row r="136" spans="1:19">
      <c r="A136" s="72" t="s">
        <v>56</v>
      </c>
      <c r="B136" s="3">
        <f t="shared" si="55"/>
        <v>30</v>
      </c>
      <c r="C136" s="7">
        <v>1</v>
      </c>
      <c r="D136" s="3">
        <f t="shared" si="52"/>
        <v>29</v>
      </c>
      <c r="E136" s="3">
        <f t="shared" si="56"/>
        <v>29</v>
      </c>
      <c r="F136" s="7"/>
      <c r="G136" s="7">
        <v>10</v>
      </c>
      <c r="H136" s="3">
        <f t="shared" si="57"/>
        <v>17</v>
      </c>
      <c r="I136" s="7"/>
      <c r="J136" s="7">
        <v>2</v>
      </c>
      <c r="K136" s="7">
        <v>15</v>
      </c>
      <c r="L136" s="7"/>
      <c r="M136" s="3">
        <f t="shared" si="58"/>
        <v>2</v>
      </c>
      <c r="N136" s="7">
        <v>2</v>
      </c>
      <c r="O136" s="7"/>
      <c r="P136" s="7"/>
      <c r="Q136" s="6">
        <f t="shared" si="53"/>
        <v>58.620689655172406</v>
      </c>
      <c r="R136" s="6">
        <f t="shared" si="54"/>
        <v>6.8965517241379306</v>
      </c>
      <c r="S136" s="68"/>
    </row>
    <row r="137" spans="1:19" ht="12.75" customHeight="1">
      <c r="A137" s="72" t="s">
        <v>28</v>
      </c>
      <c r="B137" s="3">
        <f t="shared" si="55"/>
        <v>26</v>
      </c>
      <c r="C137" s="7">
        <v>1</v>
      </c>
      <c r="D137" s="3">
        <f t="shared" si="52"/>
        <v>25</v>
      </c>
      <c r="E137" s="3">
        <f t="shared" si="56"/>
        <v>25</v>
      </c>
      <c r="F137" s="7"/>
      <c r="G137" s="7"/>
      <c r="H137" s="3">
        <f t="shared" si="57"/>
        <v>25</v>
      </c>
      <c r="I137" s="7"/>
      <c r="J137" s="7"/>
      <c r="K137" s="7">
        <v>16</v>
      </c>
      <c r="L137" s="7">
        <v>9</v>
      </c>
      <c r="M137" s="3">
        <f t="shared" si="58"/>
        <v>0</v>
      </c>
      <c r="N137" s="7"/>
      <c r="O137" s="7"/>
      <c r="P137" s="7"/>
      <c r="Q137" s="6">
        <f>(H137/D137)*100</f>
        <v>100</v>
      </c>
      <c r="R137" s="6">
        <f>((J137+I137)/D137)*100</f>
        <v>0</v>
      </c>
      <c r="S137" s="68"/>
    </row>
    <row r="138" spans="1:19">
      <c r="A138" s="72" t="s">
        <v>29</v>
      </c>
      <c r="B138" s="3">
        <f t="shared" si="55"/>
        <v>23</v>
      </c>
      <c r="C138" s="7">
        <v>1</v>
      </c>
      <c r="D138" s="3">
        <f t="shared" si="52"/>
        <v>22</v>
      </c>
      <c r="E138" s="3">
        <f t="shared" si="56"/>
        <v>22</v>
      </c>
      <c r="F138" s="7"/>
      <c r="G138" s="7">
        <v>1</v>
      </c>
      <c r="H138" s="3">
        <f t="shared" si="57"/>
        <v>7</v>
      </c>
      <c r="I138" s="7"/>
      <c r="J138" s="7"/>
      <c r="K138" s="7">
        <v>7</v>
      </c>
      <c r="L138" s="7"/>
      <c r="M138" s="3">
        <f t="shared" si="58"/>
        <v>14</v>
      </c>
      <c r="N138" s="7">
        <v>7</v>
      </c>
      <c r="O138" s="7">
        <v>5</v>
      </c>
      <c r="P138" s="7">
        <v>2</v>
      </c>
      <c r="Q138" s="6">
        <f t="shared" si="53"/>
        <v>31.818181818181817</v>
      </c>
      <c r="R138" s="6">
        <f t="shared" si="54"/>
        <v>0</v>
      </c>
      <c r="S138" s="68"/>
    </row>
    <row r="139" spans="1:19">
      <c r="A139" s="72" t="s">
        <v>30</v>
      </c>
      <c r="B139" s="3">
        <f t="shared" si="55"/>
        <v>14</v>
      </c>
      <c r="C139" s="7"/>
      <c r="D139" s="3">
        <f t="shared" si="52"/>
        <v>14</v>
      </c>
      <c r="E139" s="3">
        <f t="shared" si="56"/>
        <v>14</v>
      </c>
      <c r="F139" s="7"/>
      <c r="G139" s="7">
        <v>1</v>
      </c>
      <c r="H139" s="3">
        <f t="shared" si="57"/>
        <v>11</v>
      </c>
      <c r="I139" s="7"/>
      <c r="J139" s="7"/>
      <c r="K139" s="7">
        <v>7</v>
      </c>
      <c r="L139" s="7">
        <v>4</v>
      </c>
      <c r="M139" s="3">
        <f t="shared" si="58"/>
        <v>2</v>
      </c>
      <c r="N139" s="7">
        <v>2</v>
      </c>
      <c r="O139" s="7"/>
      <c r="P139" s="7"/>
      <c r="Q139" s="6">
        <f t="shared" si="53"/>
        <v>78.571428571428569</v>
      </c>
      <c r="R139" s="6">
        <f t="shared" si="54"/>
        <v>0</v>
      </c>
      <c r="S139" s="68"/>
    </row>
    <row r="140" spans="1:19" ht="12" customHeight="1">
      <c r="A140" s="72" t="s">
        <v>32</v>
      </c>
      <c r="B140" s="3">
        <f t="shared" si="55"/>
        <v>12</v>
      </c>
      <c r="C140" s="7"/>
      <c r="D140" s="3">
        <f t="shared" si="52"/>
        <v>12</v>
      </c>
      <c r="E140" s="3">
        <f t="shared" si="56"/>
        <v>12</v>
      </c>
      <c r="F140" s="7"/>
      <c r="G140" s="7"/>
      <c r="H140" s="3">
        <f t="shared" si="57"/>
        <v>2</v>
      </c>
      <c r="I140" s="7"/>
      <c r="J140" s="7">
        <v>1</v>
      </c>
      <c r="K140" s="7">
        <v>1</v>
      </c>
      <c r="L140" s="7"/>
      <c r="M140" s="3">
        <f t="shared" si="58"/>
        <v>10</v>
      </c>
      <c r="N140" s="7">
        <v>3</v>
      </c>
      <c r="O140" s="7">
        <v>1</v>
      </c>
      <c r="P140" s="7">
        <v>6</v>
      </c>
      <c r="Q140" s="6">
        <f t="shared" si="53"/>
        <v>16.666666666666664</v>
      </c>
      <c r="R140" s="6">
        <f t="shared" si="54"/>
        <v>8.3333333333333321</v>
      </c>
      <c r="S140" s="68"/>
    </row>
    <row r="141" spans="1:19" ht="21.75" customHeight="1">
      <c r="A141" s="72" t="s">
        <v>72</v>
      </c>
      <c r="B141" s="3">
        <f t="shared" si="55"/>
        <v>10</v>
      </c>
      <c r="C141" s="7"/>
      <c r="D141" s="3">
        <f t="shared" si="52"/>
        <v>10</v>
      </c>
      <c r="E141" s="3">
        <f t="shared" si="56"/>
        <v>10</v>
      </c>
      <c r="F141" s="7"/>
      <c r="G141" s="7"/>
      <c r="H141" s="3">
        <f t="shared" si="57"/>
        <v>10</v>
      </c>
      <c r="I141" s="7"/>
      <c r="J141" s="7"/>
      <c r="K141" s="7">
        <v>10</v>
      </c>
      <c r="L141" s="7"/>
      <c r="M141" s="3">
        <f t="shared" si="58"/>
        <v>0</v>
      </c>
      <c r="N141" s="7"/>
      <c r="O141" s="7"/>
      <c r="P141" s="7"/>
      <c r="Q141" s="6">
        <f t="shared" si="53"/>
        <v>100</v>
      </c>
      <c r="R141" s="6">
        <f t="shared" si="54"/>
        <v>0</v>
      </c>
      <c r="S141" s="68"/>
    </row>
    <row r="142" spans="1:19">
      <c r="A142" s="72" t="s">
        <v>34</v>
      </c>
      <c r="B142" s="3">
        <f t="shared" si="55"/>
        <v>19</v>
      </c>
      <c r="C142" s="7"/>
      <c r="D142" s="3">
        <f t="shared" si="52"/>
        <v>19</v>
      </c>
      <c r="E142" s="3">
        <f t="shared" si="56"/>
        <v>19</v>
      </c>
      <c r="F142" s="7"/>
      <c r="G142" s="7"/>
      <c r="H142" s="3">
        <f t="shared" si="57"/>
        <v>9</v>
      </c>
      <c r="I142" s="7"/>
      <c r="J142" s="7"/>
      <c r="K142" s="7">
        <v>7</v>
      </c>
      <c r="L142" s="7">
        <v>2</v>
      </c>
      <c r="M142" s="3">
        <f t="shared" si="58"/>
        <v>10</v>
      </c>
      <c r="N142" s="7">
        <v>2</v>
      </c>
      <c r="O142" s="7">
        <v>3</v>
      </c>
      <c r="P142" s="7">
        <v>5</v>
      </c>
      <c r="Q142" s="6">
        <f t="shared" si="53"/>
        <v>47.368421052631575</v>
      </c>
      <c r="R142" s="6">
        <f t="shared" si="54"/>
        <v>0</v>
      </c>
      <c r="S142" s="68"/>
    </row>
    <row r="143" spans="1:19" ht="25.5" customHeight="1">
      <c r="A143" s="72" t="s">
        <v>35</v>
      </c>
      <c r="B143" s="3">
        <f t="shared" si="55"/>
        <v>30</v>
      </c>
      <c r="C143" s="7"/>
      <c r="D143" s="3">
        <f t="shared" si="52"/>
        <v>30</v>
      </c>
      <c r="E143" s="3">
        <f t="shared" si="56"/>
        <v>30</v>
      </c>
      <c r="F143" s="7"/>
      <c r="G143" s="7"/>
      <c r="H143" s="3">
        <f t="shared" si="57"/>
        <v>18</v>
      </c>
      <c r="I143" s="7"/>
      <c r="J143" s="7">
        <v>4</v>
      </c>
      <c r="K143" s="7">
        <v>11</v>
      </c>
      <c r="L143" s="7">
        <v>3</v>
      </c>
      <c r="M143" s="3">
        <f t="shared" si="58"/>
        <v>12</v>
      </c>
      <c r="N143" s="7">
        <v>4</v>
      </c>
      <c r="O143" s="7">
        <v>2</v>
      </c>
      <c r="P143" s="7">
        <v>6</v>
      </c>
      <c r="Q143" s="6">
        <f t="shared" si="53"/>
        <v>60</v>
      </c>
      <c r="R143" s="6">
        <f t="shared" si="54"/>
        <v>13.333333333333334</v>
      </c>
      <c r="S143" s="68"/>
    </row>
    <row r="144" spans="1:19">
      <c r="A144" s="72" t="s">
        <v>37</v>
      </c>
      <c r="B144" s="3">
        <f t="shared" si="55"/>
        <v>42</v>
      </c>
      <c r="C144" s="7">
        <v>1</v>
      </c>
      <c r="D144" s="3">
        <f t="shared" si="52"/>
        <v>41</v>
      </c>
      <c r="E144" s="3">
        <f t="shared" si="56"/>
        <v>41</v>
      </c>
      <c r="F144" s="7"/>
      <c r="G144" s="7">
        <v>3</v>
      </c>
      <c r="H144" s="3">
        <f t="shared" si="57"/>
        <v>15</v>
      </c>
      <c r="I144" s="7"/>
      <c r="J144" s="7">
        <v>2</v>
      </c>
      <c r="K144" s="7">
        <v>13</v>
      </c>
      <c r="L144" s="7"/>
      <c r="M144" s="3">
        <f t="shared" si="58"/>
        <v>23</v>
      </c>
      <c r="N144" s="7">
        <v>3</v>
      </c>
      <c r="O144" s="7">
        <v>5</v>
      </c>
      <c r="P144" s="7">
        <v>15</v>
      </c>
      <c r="Q144" s="6">
        <f t="shared" si="53"/>
        <v>36.585365853658537</v>
      </c>
      <c r="R144" s="6">
        <f t="shared" si="54"/>
        <v>4.8780487804878048</v>
      </c>
      <c r="S144" s="68"/>
    </row>
    <row r="145" spans="1:19">
      <c r="A145" s="72" t="s">
        <v>86</v>
      </c>
      <c r="B145" s="3">
        <f t="shared" si="55"/>
        <v>119</v>
      </c>
      <c r="C145" s="7">
        <v>1</v>
      </c>
      <c r="D145" s="3">
        <f t="shared" si="52"/>
        <v>118</v>
      </c>
      <c r="E145" s="3">
        <f t="shared" si="56"/>
        <v>118</v>
      </c>
      <c r="F145" s="7"/>
      <c r="G145" s="7">
        <v>6</v>
      </c>
      <c r="H145" s="3">
        <f t="shared" si="57"/>
        <v>87</v>
      </c>
      <c r="I145" s="7"/>
      <c r="J145" s="7">
        <v>8</v>
      </c>
      <c r="K145" s="7">
        <v>66</v>
      </c>
      <c r="L145" s="7">
        <v>13</v>
      </c>
      <c r="M145" s="3">
        <f t="shared" si="58"/>
        <v>25</v>
      </c>
      <c r="N145" s="7">
        <v>20</v>
      </c>
      <c r="O145" s="7">
        <v>5</v>
      </c>
      <c r="P145" s="7"/>
      <c r="Q145" s="6">
        <f t="shared" si="53"/>
        <v>73.728813559322035</v>
      </c>
      <c r="R145" s="6">
        <f t="shared" si="54"/>
        <v>6.7796610169491522</v>
      </c>
      <c r="S145" s="68"/>
    </row>
    <row r="146" spans="1:19">
      <c r="A146" s="8" t="s">
        <v>39</v>
      </c>
      <c r="B146" s="9">
        <f t="shared" si="55"/>
        <v>546</v>
      </c>
      <c r="C146" s="10">
        <f>SUM(C130:C145)</f>
        <v>6</v>
      </c>
      <c r="D146" s="10">
        <f>E146+F146</f>
        <v>540</v>
      </c>
      <c r="E146" s="10">
        <f>G146+H146+M146</f>
        <v>540</v>
      </c>
      <c r="F146" s="10">
        <f t="shared" ref="F146:I146" si="59">SUM(F130:F145)</f>
        <v>0</v>
      </c>
      <c r="G146" s="10">
        <f t="shared" si="59"/>
        <v>21</v>
      </c>
      <c r="H146" s="10">
        <f>I146+J146+K146+L146</f>
        <v>342</v>
      </c>
      <c r="I146" s="10">
        <f t="shared" si="59"/>
        <v>1</v>
      </c>
      <c r="J146" s="10">
        <f>SUM(J130:J145)</f>
        <v>34</v>
      </c>
      <c r="K146" s="10">
        <f>SUM(K130:K145)</f>
        <v>253</v>
      </c>
      <c r="L146" s="10">
        <f>SUM(L130:L145)</f>
        <v>54</v>
      </c>
      <c r="M146" s="10">
        <f>N146+O146+P146</f>
        <v>177</v>
      </c>
      <c r="N146" s="10">
        <f>SUM(N130:N145)</f>
        <v>69</v>
      </c>
      <c r="O146" s="10">
        <f>SUM(O130:O145)</f>
        <v>37</v>
      </c>
      <c r="P146" s="10">
        <f>SUM(P130:P145)</f>
        <v>71</v>
      </c>
      <c r="Q146" s="11">
        <f t="shared" si="53"/>
        <v>63.333333333333329</v>
      </c>
      <c r="R146" s="11">
        <f t="shared" si="54"/>
        <v>6.481481481481481</v>
      </c>
      <c r="S146" s="68"/>
    </row>
    <row r="147" spans="1:19" ht="15.75" customHeight="1">
      <c r="A147" s="8" t="s">
        <v>40</v>
      </c>
      <c r="B147" s="69"/>
      <c r="C147" s="69"/>
      <c r="D147" s="86">
        <f>(D146/B146)*100</f>
        <v>98.901098901098905</v>
      </c>
      <c r="E147" s="86">
        <f>(E146/D146)*100</f>
        <v>100</v>
      </c>
      <c r="F147" s="86">
        <f>(F146/D146)*100</f>
        <v>0</v>
      </c>
      <c r="G147" s="86">
        <f>(G146/D146)*100</f>
        <v>3.8888888888888888</v>
      </c>
      <c r="H147" s="86">
        <f>(H146/D146)*100</f>
        <v>63.333333333333329</v>
      </c>
      <c r="I147" s="86">
        <f>(I146/D146)*100</f>
        <v>0.1851851851851852</v>
      </c>
      <c r="J147" s="86">
        <f>(J146/D146)*100</f>
        <v>6.2962962962962958</v>
      </c>
      <c r="K147" s="86">
        <f>(K146/D146)*100</f>
        <v>46.851851851851848</v>
      </c>
      <c r="L147" s="86">
        <f>(L146/D146)*100</f>
        <v>10</v>
      </c>
      <c r="M147" s="86">
        <f>(M146/D146)*100</f>
        <v>32.777777777777779</v>
      </c>
      <c r="N147" s="86">
        <f>(N146/D146)*100</f>
        <v>12.777777777777777</v>
      </c>
      <c r="O147" s="86">
        <f>(O146/D146)*100</f>
        <v>6.8518518518518521</v>
      </c>
      <c r="P147" s="86">
        <f>(P146/D146)*100</f>
        <v>13.148148148148147</v>
      </c>
      <c r="Q147" s="12"/>
      <c r="R147" s="12"/>
      <c r="S147" s="68"/>
    </row>
    <row r="148" spans="1:19" s="33" customFormat="1" ht="12">
      <c r="A148" s="14"/>
      <c r="B148" s="14" t="s">
        <v>96</v>
      </c>
      <c r="C148" s="14"/>
      <c r="D148" s="14"/>
      <c r="E148" s="14"/>
      <c r="F148" s="14"/>
      <c r="G148" s="14"/>
      <c r="H148" s="14"/>
      <c r="I148" s="14"/>
      <c r="J148" s="14" t="s">
        <v>97</v>
      </c>
      <c r="K148" s="14"/>
      <c r="L148" s="14"/>
      <c r="M148" s="14"/>
      <c r="N148" s="14"/>
      <c r="O148" s="14"/>
      <c r="P148" s="14"/>
      <c r="Q148" s="14"/>
      <c r="R148" s="14"/>
      <c r="S148" s="14"/>
    </row>
    <row r="149" spans="1:19">
      <c r="A149" s="75"/>
      <c r="B149" s="75"/>
      <c r="C149" s="75"/>
      <c r="D149" s="75"/>
      <c r="E149" s="75"/>
      <c r="F149" s="75"/>
      <c r="G149" s="75"/>
      <c r="H149" s="75"/>
      <c r="I149" s="75"/>
      <c r="J149" s="75"/>
      <c r="K149" s="75"/>
      <c r="L149" s="75"/>
      <c r="M149" s="75"/>
      <c r="N149" s="75"/>
      <c r="O149" s="75"/>
      <c r="P149" s="75"/>
      <c r="Q149" s="75"/>
      <c r="R149" s="75"/>
      <c r="S149" s="75"/>
    </row>
    <row r="150" spans="1:19">
      <c r="A150" s="75"/>
      <c r="B150" s="75"/>
      <c r="C150" s="75"/>
      <c r="D150" s="75"/>
      <c r="E150" s="75"/>
      <c r="F150" s="75"/>
      <c r="G150" s="75"/>
      <c r="H150" s="75"/>
      <c r="I150" s="75"/>
      <c r="J150" s="75"/>
      <c r="K150" s="75"/>
      <c r="L150" s="75"/>
      <c r="M150" s="75"/>
      <c r="N150" s="75"/>
      <c r="O150" s="75"/>
      <c r="P150" s="75"/>
      <c r="Q150" s="75"/>
      <c r="R150" s="75"/>
      <c r="S150" s="75"/>
    </row>
    <row r="151" spans="1:19">
      <c r="A151" s="75"/>
      <c r="B151" s="75"/>
      <c r="C151" s="75"/>
      <c r="D151" s="75"/>
      <c r="E151" s="75"/>
      <c r="F151" s="75"/>
      <c r="G151" s="75"/>
      <c r="H151" s="75"/>
      <c r="I151" s="75"/>
      <c r="J151" s="75"/>
      <c r="K151" s="75"/>
      <c r="L151" s="75"/>
      <c r="M151" s="75"/>
      <c r="N151" s="75"/>
      <c r="O151" s="75"/>
      <c r="P151" s="75"/>
      <c r="Q151" s="75"/>
      <c r="R151" s="75"/>
      <c r="S151" s="75"/>
    </row>
    <row r="152" spans="1:19" s="33" customFormat="1" ht="12">
      <c r="A152" s="34"/>
      <c r="B152" s="95" t="s">
        <v>109</v>
      </c>
      <c r="C152" s="95"/>
      <c r="D152" s="95"/>
      <c r="E152" s="95"/>
      <c r="F152" s="95"/>
      <c r="G152" s="95"/>
      <c r="H152" s="95"/>
      <c r="I152" s="95"/>
      <c r="J152" s="95"/>
      <c r="K152" s="95"/>
      <c r="L152" s="95"/>
      <c r="M152" s="95"/>
      <c r="N152" s="95"/>
      <c r="O152" s="95"/>
      <c r="P152" s="95"/>
      <c r="Q152" s="95"/>
      <c r="R152" s="95"/>
      <c r="S152" s="95"/>
    </row>
    <row r="153" spans="1:19">
      <c r="A153" s="71"/>
      <c r="B153" s="120" t="s">
        <v>51</v>
      </c>
      <c r="C153" s="120"/>
      <c r="D153" s="120"/>
      <c r="E153" s="120"/>
      <c r="F153" s="120"/>
      <c r="G153" s="120"/>
      <c r="H153" s="120"/>
      <c r="I153" s="120"/>
      <c r="J153" s="120"/>
      <c r="K153" s="120"/>
      <c r="L153" s="120"/>
      <c r="M153" s="120"/>
      <c r="N153" s="120"/>
      <c r="O153" s="120"/>
      <c r="P153" s="120"/>
      <c r="Q153" s="120"/>
      <c r="R153" s="120"/>
      <c r="S153" s="120"/>
    </row>
    <row r="154" spans="1:19" ht="15" customHeight="1">
      <c r="A154" s="127" t="s">
        <v>101</v>
      </c>
      <c r="B154" s="127"/>
      <c r="C154" s="127"/>
      <c r="D154" s="127"/>
      <c r="E154" s="127"/>
      <c r="F154" s="127"/>
      <c r="G154" s="127"/>
      <c r="H154" s="127"/>
      <c r="I154" s="127"/>
      <c r="J154" s="127"/>
      <c r="K154" s="127"/>
      <c r="L154" s="127"/>
      <c r="M154" s="127"/>
      <c r="N154" s="127"/>
      <c r="O154" s="127"/>
      <c r="P154" s="127"/>
      <c r="Q154" s="127"/>
      <c r="R154" s="127"/>
      <c r="S154" s="127"/>
    </row>
    <row r="155" spans="1:19">
      <c r="A155" s="75"/>
      <c r="B155" s="75"/>
      <c r="C155" s="120" t="s">
        <v>49</v>
      </c>
      <c r="D155" s="120"/>
      <c r="E155" s="76"/>
      <c r="F155" s="76"/>
      <c r="G155" s="119" t="s">
        <v>55</v>
      </c>
      <c r="H155" s="120"/>
      <c r="I155" s="120"/>
      <c r="J155" s="120"/>
      <c r="K155" s="120"/>
      <c r="L155" s="120"/>
      <c r="M155" s="75"/>
      <c r="N155" s="75"/>
      <c r="O155" s="118" t="s">
        <v>73</v>
      </c>
      <c r="P155" s="119"/>
      <c r="Q155" s="119"/>
      <c r="R155" s="119"/>
      <c r="S155" s="119"/>
    </row>
    <row r="156" spans="1:19">
      <c r="A156" s="116" t="s">
        <v>2</v>
      </c>
      <c r="B156" s="116" t="s">
        <v>3</v>
      </c>
      <c r="C156" s="116" t="s">
        <v>4</v>
      </c>
      <c r="D156" s="116" t="s">
        <v>5</v>
      </c>
      <c r="E156" s="116" t="s">
        <v>6</v>
      </c>
      <c r="F156" s="122" t="s">
        <v>7</v>
      </c>
      <c r="G156" s="123" t="s">
        <v>8</v>
      </c>
      <c r="H156" s="116" t="s">
        <v>9</v>
      </c>
      <c r="I156" s="116"/>
      <c r="J156" s="116"/>
      <c r="K156" s="116"/>
      <c r="L156" s="116"/>
      <c r="M156" s="124" t="s">
        <v>10</v>
      </c>
      <c r="N156" s="125"/>
      <c r="O156" s="125"/>
      <c r="P156" s="126"/>
      <c r="Q156" s="116" t="s">
        <v>11</v>
      </c>
      <c r="R156" s="116" t="s">
        <v>12</v>
      </c>
      <c r="S156" s="117" t="s">
        <v>13</v>
      </c>
    </row>
    <row r="157" spans="1:19" ht="63" customHeight="1">
      <c r="A157" s="116"/>
      <c r="B157" s="117"/>
      <c r="C157" s="116"/>
      <c r="D157" s="116"/>
      <c r="E157" s="116"/>
      <c r="F157" s="122"/>
      <c r="G157" s="123"/>
      <c r="H157" s="1" t="s">
        <v>14</v>
      </c>
      <c r="I157" s="1" t="s">
        <v>15</v>
      </c>
      <c r="J157" s="1" t="s">
        <v>16</v>
      </c>
      <c r="K157" s="1" t="s">
        <v>17</v>
      </c>
      <c r="L157" s="1" t="s">
        <v>18</v>
      </c>
      <c r="M157" s="1" t="s">
        <v>19</v>
      </c>
      <c r="N157" s="1" t="s">
        <v>20</v>
      </c>
      <c r="O157" s="1" t="s">
        <v>21</v>
      </c>
      <c r="P157" s="1" t="s">
        <v>22</v>
      </c>
      <c r="Q157" s="116"/>
      <c r="R157" s="117"/>
      <c r="S157" s="117"/>
    </row>
    <row r="158" spans="1:19">
      <c r="A158" s="1">
        <v>1</v>
      </c>
      <c r="B158" s="2">
        <v>2</v>
      </c>
      <c r="C158" s="1">
        <v>3</v>
      </c>
      <c r="D158" s="1">
        <v>4</v>
      </c>
      <c r="E158" s="1">
        <v>5</v>
      </c>
      <c r="F158" s="1">
        <v>6</v>
      </c>
      <c r="G158" s="1">
        <v>7</v>
      </c>
      <c r="H158" s="1">
        <v>8</v>
      </c>
      <c r="I158" s="1">
        <v>9</v>
      </c>
      <c r="J158" s="1">
        <v>10</v>
      </c>
      <c r="K158" s="1">
        <v>11</v>
      </c>
      <c r="L158" s="1">
        <v>12</v>
      </c>
      <c r="M158" s="1">
        <v>13</v>
      </c>
      <c r="N158" s="1">
        <v>14</v>
      </c>
      <c r="O158" s="1">
        <v>15</v>
      </c>
      <c r="P158" s="1">
        <v>16</v>
      </c>
      <c r="Q158" s="1">
        <v>17</v>
      </c>
      <c r="R158" s="2">
        <v>18</v>
      </c>
      <c r="S158" s="2">
        <v>19</v>
      </c>
    </row>
    <row r="159" spans="1:19">
      <c r="A159" s="74" t="s">
        <v>23</v>
      </c>
      <c r="B159" s="3">
        <f>C159+D159</f>
        <v>53</v>
      </c>
      <c r="C159" s="4"/>
      <c r="D159" s="3">
        <f>E159+F159</f>
        <v>53</v>
      </c>
      <c r="E159" s="3">
        <f>G159+H159+M159</f>
        <v>53</v>
      </c>
      <c r="F159" s="5"/>
      <c r="G159" s="5"/>
      <c r="H159" s="3">
        <f>SUM(I159:L159)</f>
        <v>53</v>
      </c>
      <c r="I159" s="5"/>
      <c r="J159" s="5">
        <v>4</v>
      </c>
      <c r="K159" s="5">
        <v>49</v>
      </c>
      <c r="L159" s="5"/>
      <c r="M159" s="3">
        <f>N159+O159+P159</f>
        <v>0</v>
      </c>
      <c r="N159" s="5"/>
      <c r="O159" s="5"/>
      <c r="P159" s="5"/>
      <c r="Q159" s="6">
        <f t="shared" ref="Q159:Q169" si="60">(H159/D159)*100</f>
        <v>100</v>
      </c>
      <c r="R159" s="6">
        <f t="shared" ref="R159:R172" si="61">((J159+I159)/D159)*100</f>
        <v>7.5471698113207548</v>
      </c>
      <c r="S159" s="68"/>
    </row>
    <row r="160" spans="1:19">
      <c r="A160" s="72" t="s">
        <v>24</v>
      </c>
      <c r="B160" s="3">
        <f t="shared" ref="B160:B172" si="62">C160+D160</f>
        <v>12</v>
      </c>
      <c r="C160" s="7"/>
      <c r="D160" s="3">
        <f t="shared" ref="D160:D171" si="63">E160+F160</f>
        <v>12</v>
      </c>
      <c r="E160" s="3">
        <f t="shared" ref="E160:E171" si="64">G160+H160+M160</f>
        <v>12</v>
      </c>
      <c r="F160" s="7"/>
      <c r="G160" s="7"/>
      <c r="H160" s="3">
        <f t="shared" ref="H160:H171" si="65">SUM(I160:L160)</f>
        <v>12</v>
      </c>
      <c r="I160" s="7">
        <v>1</v>
      </c>
      <c r="J160" s="7">
        <v>4</v>
      </c>
      <c r="K160" s="7">
        <v>7</v>
      </c>
      <c r="L160" s="7"/>
      <c r="M160" s="3">
        <f t="shared" ref="M160:M171" si="66">SUM(N160:P160)</f>
        <v>0</v>
      </c>
      <c r="N160" s="7"/>
      <c r="O160" s="7"/>
      <c r="P160" s="7"/>
      <c r="Q160" s="6">
        <f t="shared" si="60"/>
        <v>100</v>
      </c>
      <c r="R160" s="6">
        <f t="shared" si="61"/>
        <v>41.666666666666671</v>
      </c>
      <c r="S160" s="68"/>
    </row>
    <row r="161" spans="1:19" ht="12.75" customHeight="1">
      <c r="A161" s="72" t="s">
        <v>25</v>
      </c>
      <c r="B161" s="3">
        <f t="shared" si="62"/>
        <v>2</v>
      </c>
      <c r="C161" s="7"/>
      <c r="D161" s="3">
        <f t="shared" si="63"/>
        <v>2</v>
      </c>
      <c r="E161" s="3">
        <f t="shared" si="64"/>
        <v>2</v>
      </c>
      <c r="F161" s="7"/>
      <c r="G161" s="7"/>
      <c r="H161" s="3">
        <f t="shared" si="65"/>
        <v>2</v>
      </c>
      <c r="I161" s="7"/>
      <c r="J161" s="7">
        <v>1</v>
      </c>
      <c r="K161" s="7">
        <v>1</v>
      </c>
      <c r="L161" s="7"/>
      <c r="M161" s="3">
        <f t="shared" si="66"/>
        <v>0</v>
      </c>
      <c r="N161" s="7"/>
      <c r="O161" s="7"/>
      <c r="P161" s="7"/>
      <c r="Q161" s="6">
        <f t="shared" si="60"/>
        <v>100</v>
      </c>
      <c r="R161" s="6">
        <f t="shared" si="61"/>
        <v>50</v>
      </c>
      <c r="S161" s="68"/>
    </row>
    <row r="162" spans="1:19">
      <c r="A162" s="72" t="s">
        <v>59</v>
      </c>
      <c r="B162" s="3">
        <f t="shared" si="62"/>
        <v>101</v>
      </c>
      <c r="C162" s="7">
        <v>1</v>
      </c>
      <c r="D162" s="3">
        <f t="shared" si="63"/>
        <v>100</v>
      </c>
      <c r="E162" s="3">
        <f t="shared" si="64"/>
        <v>100</v>
      </c>
      <c r="F162" s="7"/>
      <c r="G162" s="7"/>
      <c r="H162" s="3">
        <f t="shared" si="65"/>
        <v>99</v>
      </c>
      <c r="I162" s="7">
        <v>1</v>
      </c>
      <c r="J162" s="7">
        <v>10</v>
      </c>
      <c r="K162" s="7">
        <v>85</v>
      </c>
      <c r="L162" s="7">
        <v>3</v>
      </c>
      <c r="M162" s="3">
        <f t="shared" si="66"/>
        <v>1</v>
      </c>
      <c r="N162" s="7"/>
      <c r="O162" s="7"/>
      <c r="P162" s="7">
        <v>1</v>
      </c>
      <c r="Q162" s="6">
        <f t="shared" si="60"/>
        <v>99</v>
      </c>
      <c r="R162" s="6">
        <f t="shared" si="61"/>
        <v>11</v>
      </c>
      <c r="S162" s="68"/>
    </row>
    <row r="163" spans="1:19">
      <c r="A163" s="72" t="s">
        <v>26</v>
      </c>
      <c r="B163" s="3">
        <f t="shared" si="62"/>
        <v>58</v>
      </c>
      <c r="C163" s="7"/>
      <c r="D163" s="3">
        <f t="shared" si="63"/>
        <v>58</v>
      </c>
      <c r="E163" s="3">
        <f t="shared" si="64"/>
        <v>58</v>
      </c>
      <c r="F163" s="7"/>
      <c r="G163" s="7"/>
      <c r="H163" s="3">
        <f t="shared" si="65"/>
        <v>58</v>
      </c>
      <c r="I163" s="7">
        <v>1</v>
      </c>
      <c r="J163" s="7">
        <v>13</v>
      </c>
      <c r="K163" s="7">
        <v>40</v>
      </c>
      <c r="L163" s="7">
        <v>4</v>
      </c>
      <c r="M163" s="3">
        <f t="shared" si="66"/>
        <v>0</v>
      </c>
      <c r="N163" s="7"/>
      <c r="O163" s="7"/>
      <c r="P163" s="7"/>
      <c r="Q163" s="6">
        <f t="shared" si="60"/>
        <v>100</v>
      </c>
      <c r="R163" s="6">
        <f t="shared" si="61"/>
        <v>24.137931034482758</v>
      </c>
      <c r="S163" s="68"/>
    </row>
    <row r="164" spans="1:19">
      <c r="A164" s="72" t="s">
        <v>27</v>
      </c>
      <c r="B164" s="3">
        <f t="shared" si="62"/>
        <v>12</v>
      </c>
      <c r="C164" s="7"/>
      <c r="D164" s="3">
        <f t="shared" si="63"/>
        <v>12</v>
      </c>
      <c r="E164" s="3">
        <f t="shared" si="64"/>
        <v>12</v>
      </c>
      <c r="F164" s="7"/>
      <c r="G164" s="7"/>
      <c r="H164" s="3">
        <f t="shared" si="65"/>
        <v>12</v>
      </c>
      <c r="I164" s="7"/>
      <c r="J164" s="7">
        <v>1</v>
      </c>
      <c r="K164" s="7">
        <v>10</v>
      </c>
      <c r="L164" s="7">
        <v>1</v>
      </c>
      <c r="M164" s="3">
        <f t="shared" si="66"/>
        <v>0</v>
      </c>
      <c r="N164" s="7"/>
      <c r="O164" s="7"/>
      <c r="P164" s="7"/>
      <c r="Q164" s="6">
        <f t="shared" si="60"/>
        <v>100</v>
      </c>
      <c r="R164" s="6">
        <f t="shared" si="61"/>
        <v>8.3333333333333321</v>
      </c>
      <c r="S164" s="68"/>
    </row>
    <row r="165" spans="1:19">
      <c r="A165" s="72" t="s">
        <v>56</v>
      </c>
      <c r="B165" s="3">
        <f t="shared" si="62"/>
        <v>33</v>
      </c>
      <c r="C165" s="7"/>
      <c r="D165" s="3">
        <f t="shared" si="63"/>
        <v>33</v>
      </c>
      <c r="E165" s="3">
        <f t="shared" si="64"/>
        <v>31</v>
      </c>
      <c r="F165" s="7">
        <v>2</v>
      </c>
      <c r="G165" s="7"/>
      <c r="H165" s="3">
        <f t="shared" si="65"/>
        <v>31</v>
      </c>
      <c r="I165" s="7"/>
      <c r="J165" s="7">
        <v>8</v>
      </c>
      <c r="K165" s="7">
        <v>15</v>
      </c>
      <c r="L165" s="7">
        <v>8</v>
      </c>
      <c r="M165" s="3">
        <f t="shared" si="66"/>
        <v>0</v>
      </c>
      <c r="N165" s="7"/>
      <c r="O165" s="7"/>
      <c r="P165" s="7"/>
      <c r="Q165" s="6">
        <f t="shared" si="60"/>
        <v>93.939393939393938</v>
      </c>
      <c r="R165" s="6">
        <f t="shared" si="61"/>
        <v>24.242424242424242</v>
      </c>
      <c r="S165" s="68"/>
    </row>
    <row r="166" spans="1:19">
      <c r="A166" s="72" t="s">
        <v>29</v>
      </c>
      <c r="B166" s="3">
        <f t="shared" si="62"/>
        <v>49</v>
      </c>
      <c r="C166" s="7"/>
      <c r="D166" s="3">
        <f t="shared" si="63"/>
        <v>49</v>
      </c>
      <c r="E166" s="3">
        <f t="shared" si="64"/>
        <v>49</v>
      </c>
      <c r="F166" s="7"/>
      <c r="G166" s="7"/>
      <c r="H166" s="3">
        <f t="shared" si="65"/>
        <v>49</v>
      </c>
      <c r="I166" s="7"/>
      <c r="J166" s="7">
        <v>3</v>
      </c>
      <c r="K166" s="7">
        <v>46</v>
      </c>
      <c r="L166" s="7"/>
      <c r="M166" s="3">
        <f t="shared" si="66"/>
        <v>0</v>
      </c>
      <c r="N166" s="7"/>
      <c r="O166" s="7"/>
      <c r="P166" s="7"/>
      <c r="Q166" s="6">
        <f t="shared" si="60"/>
        <v>100</v>
      </c>
      <c r="R166" s="6">
        <f t="shared" si="61"/>
        <v>6.1224489795918364</v>
      </c>
      <c r="S166" s="68"/>
    </row>
    <row r="167" spans="1:19">
      <c r="A167" s="72" t="s">
        <v>30</v>
      </c>
      <c r="B167" s="3">
        <f t="shared" si="62"/>
        <v>23</v>
      </c>
      <c r="C167" s="7">
        <v>1</v>
      </c>
      <c r="D167" s="3">
        <f t="shared" si="63"/>
        <v>22</v>
      </c>
      <c r="E167" s="3">
        <f t="shared" si="64"/>
        <v>22</v>
      </c>
      <c r="F167" s="7"/>
      <c r="G167" s="7"/>
      <c r="H167" s="3">
        <f t="shared" si="65"/>
        <v>22</v>
      </c>
      <c r="I167" s="7"/>
      <c r="J167" s="7">
        <v>1</v>
      </c>
      <c r="K167" s="7">
        <v>21</v>
      </c>
      <c r="L167" s="7"/>
      <c r="M167" s="3">
        <f t="shared" si="66"/>
        <v>0</v>
      </c>
      <c r="N167" s="7"/>
      <c r="O167" s="7"/>
      <c r="P167" s="7"/>
      <c r="Q167" s="6">
        <f t="shared" si="60"/>
        <v>100</v>
      </c>
      <c r="R167" s="6">
        <f t="shared" si="61"/>
        <v>4.5454545454545459</v>
      </c>
      <c r="S167" s="68"/>
    </row>
    <row r="168" spans="1:19" ht="14.25" customHeight="1">
      <c r="A168" s="72" t="s">
        <v>32</v>
      </c>
      <c r="B168" s="3">
        <f t="shared" si="62"/>
        <v>10</v>
      </c>
      <c r="C168" s="7"/>
      <c r="D168" s="3">
        <f t="shared" si="63"/>
        <v>10</v>
      </c>
      <c r="E168" s="3">
        <f t="shared" si="64"/>
        <v>10</v>
      </c>
      <c r="F168" s="7"/>
      <c r="G168" s="7"/>
      <c r="H168" s="3">
        <f t="shared" si="65"/>
        <v>10</v>
      </c>
      <c r="I168" s="7"/>
      <c r="J168" s="7"/>
      <c r="K168" s="7">
        <v>7</v>
      </c>
      <c r="L168" s="7">
        <v>3</v>
      </c>
      <c r="M168" s="3">
        <f t="shared" si="66"/>
        <v>0</v>
      </c>
      <c r="N168" s="7"/>
      <c r="O168" s="7"/>
      <c r="P168" s="7"/>
      <c r="Q168" s="6">
        <f t="shared" si="60"/>
        <v>100</v>
      </c>
      <c r="R168" s="6">
        <f t="shared" si="61"/>
        <v>0</v>
      </c>
      <c r="S168" s="68"/>
    </row>
    <row r="169" spans="1:19">
      <c r="A169" s="72" t="s">
        <v>34</v>
      </c>
      <c r="B169" s="3">
        <f t="shared" si="62"/>
        <v>34</v>
      </c>
      <c r="C169" s="7"/>
      <c r="D169" s="3">
        <f t="shared" si="63"/>
        <v>34</v>
      </c>
      <c r="E169" s="3">
        <f t="shared" si="64"/>
        <v>34</v>
      </c>
      <c r="F169" s="7"/>
      <c r="G169" s="7"/>
      <c r="H169" s="3">
        <f t="shared" si="65"/>
        <v>33</v>
      </c>
      <c r="I169" s="7"/>
      <c r="J169" s="7">
        <v>8</v>
      </c>
      <c r="K169" s="7">
        <v>22</v>
      </c>
      <c r="L169" s="7">
        <v>3</v>
      </c>
      <c r="M169" s="3">
        <f t="shared" si="66"/>
        <v>1</v>
      </c>
      <c r="N169" s="7"/>
      <c r="O169" s="7"/>
      <c r="P169" s="7">
        <v>1</v>
      </c>
      <c r="Q169" s="6">
        <f t="shared" si="60"/>
        <v>97.058823529411768</v>
      </c>
      <c r="R169" s="6">
        <f t="shared" si="61"/>
        <v>23.52941176470588</v>
      </c>
      <c r="S169" s="68"/>
    </row>
    <row r="170" spans="1:19">
      <c r="A170" s="72" t="s">
        <v>37</v>
      </c>
      <c r="B170" s="3">
        <f t="shared" si="62"/>
        <v>39</v>
      </c>
      <c r="C170" s="7"/>
      <c r="D170" s="3">
        <f t="shared" si="63"/>
        <v>39</v>
      </c>
      <c r="E170" s="3">
        <f t="shared" si="64"/>
        <v>39</v>
      </c>
      <c r="F170" s="7"/>
      <c r="G170" s="7"/>
      <c r="H170" s="3">
        <f t="shared" si="65"/>
        <v>39</v>
      </c>
      <c r="I170" s="7"/>
      <c r="J170" s="7">
        <v>2</v>
      </c>
      <c r="K170" s="7">
        <v>32</v>
      </c>
      <c r="L170" s="7">
        <v>5</v>
      </c>
      <c r="M170" s="3">
        <f t="shared" si="66"/>
        <v>0</v>
      </c>
      <c r="N170" s="7"/>
      <c r="O170" s="7"/>
      <c r="P170" s="7"/>
      <c r="Q170" s="6">
        <f>(H170/D170)*100</f>
        <v>100</v>
      </c>
      <c r="R170" s="6">
        <f t="shared" si="61"/>
        <v>5.1282051282051277</v>
      </c>
      <c r="S170" s="68"/>
    </row>
    <row r="171" spans="1:19">
      <c r="A171" s="72" t="s">
        <v>86</v>
      </c>
      <c r="B171" s="3">
        <f t="shared" si="62"/>
        <v>42</v>
      </c>
      <c r="C171" s="7">
        <v>1</v>
      </c>
      <c r="D171" s="3">
        <f t="shared" si="63"/>
        <v>41</v>
      </c>
      <c r="E171" s="3">
        <f t="shared" si="64"/>
        <v>41</v>
      </c>
      <c r="F171" s="7"/>
      <c r="G171" s="7"/>
      <c r="H171" s="3">
        <f t="shared" si="65"/>
        <v>41</v>
      </c>
      <c r="I171" s="7"/>
      <c r="J171" s="7">
        <v>10</v>
      </c>
      <c r="K171" s="7">
        <v>16</v>
      </c>
      <c r="L171" s="7">
        <v>15</v>
      </c>
      <c r="M171" s="3">
        <f t="shared" si="66"/>
        <v>0</v>
      </c>
      <c r="N171" s="7"/>
      <c r="O171" s="7"/>
      <c r="P171" s="7"/>
      <c r="Q171" s="6">
        <f t="shared" ref="Q171:Q172" si="67">(H171/D171)*100</f>
        <v>100</v>
      </c>
      <c r="R171" s="6">
        <f t="shared" si="61"/>
        <v>24.390243902439025</v>
      </c>
      <c r="S171" s="68"/>
    </row>
    <row r="172" spans="1:19">
      <c r="A172" s="8" t="s">
        <v>39</v>
      </c>
      <c r="B172" s="9">
        <f t="shared" si="62"/>
        <v>468</v>
      </c>
      <c r="C172" s="10">
        <f t="shared" ref="C172:O172" si="68">SUM(C159:C171)</f>
        <v>3</v>
      </c>
      <c r="D172" s="10">
        <f>E172+F172</f>
        <v>465</v>
      </c>
      <c r="E172" s="10">
        <f>G172+H172+M172</f>
        <v>463</v>
      </c>
      <c r="F172" s="10">
        <f t="shared" si="68"/>
        <v>2</v>
      </c>
      <c r="G172" s="10">
        <f t="shared" si="68"/>
        <v>0</v>
      </c>
      <c r="H172" s="10">
        <f>I172+J172+K172+L172</f>
        <v>461</v>
      </c>
      <c r="I172" s="10">
        <f>SUM(I159:I171)</f>
        <v>3</v>
      </c>
      <c r="J172" s="10">
        <f>SUM(J159:J171)</f>
        <v>65</v>
      </c>
      <c r="K172" s="10">
        <f>SUM(K159:K171)</f>
        <v>351</v>
      </c>
      <c r="L172" s="10">
        <f>SUM(L159:L171)</f>
        <v>42</v>
      </c>
      <c r="M172" s="10">
        <f>N172+O172+P172</f>
        <v>2</v>
      </c>
      <c r="N172" s="10">
        <f t="shared" si="68"/>
        <v>0</v>
      </c>
      <c r="O172" s="10">
        <f t="shared" si="68"/>
        <v>0</v>
      </c>
      <c r="P172" s="10">
        <f>SUM(P159:P171)</f>
        <v>2</v>
      </c>
      <c r="Q172" s="11">
        <f t="shared" si="67"/>
        <v>99.13978494623656</v>
      </c>
      <c r="R172" s="11">
        <f t="shared" si="61"/>
        <v>14.623655913978496</v>
      </c>
      <c r="S172" s="68"/>
    </row>
    <row r="173" spans="1:19">
      <c r="A173" s="8" t="s">
        <v>40</v>
      </c>
      <c r="B173" s="69"/>
      <c r="C173" s="69"/>
      <c r="D173" s="86">
        <f>(D172/B172)*100</f>
        <v>99.358974358974365</v>
      </c>
      <c r="E173" s="86">
        <f>(E172/D172)*100</f>
        <v>99.569892473118287</v>
      </c>
      <c r="F173" s="86">
        <f>(F172/D172)*100</f>
        <v>0.43010752688172044</v>
      </c>
      <c r="G173" s="86">
        <f>(G172/D172)*100</f>
        <v>0</v>
      </c>
      <c r="H173" s="86">
        <f>(H172/D172)*100</f>
        <v>99.13978494623656</v>
      </c>
      <c r="I173" s="86">
        <f>(I172/D172)*100</f>
        <v>0.64516129032258063</v>
      </c>
      <c r="J173" s="86">
        <f>(J172/D172)*100</f>
        <v>13.978494623655912</v>
      </c>
      <c r="K173" s="86">
        <f>(K172/D172)*100</f>
        <v>75.483870967741936</v>
      </c>
      <c r="L173" s="86">
        <f>(L172/D172)*100</f>
        <v>9.0322580645161281</v>
      </c>
      <c r="M173" s="86">
        <f>(M172/D172)*100</f>
        <v>0.43010752688172044</v>
      </c>
      <c r="N173" s="86">
        <f>(N172/D172)*100</f>
        <v>0</v>
      </c>
      <c r="O173" s="86">
        <f>(O172/D172)*100</f>
        <v>0</v>
      </c>
      <c r="P173" s="86">
        <f>(P172/D172)*100</f>
        <v>0.43010752688172044</v>
      </c>
      <c r="Q173" s="12"/>
      <c r="R173" s="12"/>
      <c r="S173" s="68"/>
    </row>
    <row r="174" spans="1:19" s="33" customFormat="1" ht="12">
      <c r="A174" s="14"/>
      <c r="B174" s="14" t="s">
        <v>96</v>
      </c>
      <c r="C174" s="14"/>
      <c r="D174" s="14"/>
      <c r="E174" s="14"/>
      <c r="F174" s="14"/>
      <c r="G174" s="14"/>
      <c r="H174" s="14"/>
      <c r="I174" s="14"/>
      <c r="J174" s="14" t="s">
        <v>97</v>
      </c>
      <c r="K174" s="14"/>
      <c r="L174" s="14"/>
      <c r="M174" s="14"/>
      <c r="N174" s="14"/>
      <c r="O174" s="14"/>
      <c r="P174" s="14"/>
      <c r="Q174" s="14"/>
      <c r="R174" s="14"/>
      <c r="S174" s="14"/>
    </row>
    <row r="177" spans="1:19" s="33" customFormat="1" ht="12">
      <c r="A177" s="34"/>
      <c r="B177" s="95" t="s">
        <v>108</v>
      </c>
      <c r="C177" s="95"/>
      <c r="D177" s="95"/>
      <c r="E177" s="95"/>
      <c r="F177" s="95"/>
      <c r="G177" s="95"/>
      <c r="H177" s="95"/>
      <c r="I177" s="95"/>
      <c r="J177" s="95"/>
      <c r="K177" s="95"/>
      <c r="L177" s="95"/>
      <c r="M177" s="95"/>
      <c r="N177" s="95"/>
      <c r="O177" s="95"/>
      <c r="P177" s="95"/>
      <c r="Q177" s="95"/>
      <c r="R177" s="95"/>
      <c r="S177" s="95"/>
    </row>
    <row r="178" spans="1:19">
      <c r="A178" s="71"/>
      <c r="B178" s="120" t="s">
        <v>51</v>
      </c>
      <c r="C178" s="120"/>
      <c r="D178" s="120"/>
      <c r="E178" s="120"/>
      <c r="F178" s="120"/>
      <c r="G178" s="120"/>
      <c r="H178" s="120"/>
      <c r="I178" s="120"/>
      <c r="J178" s="120"/>
      <c r="K178" s="120"/>
      <c r="L178" s="120"/>
      <c r="M178" s="120"/>
      <c r="N178" s="120"/>
      <c r="O178" s="120"/>
      <c r="P178" s="120"/>
      <c r="Q178" s="120"/>
      <c r="R178" s="120"/>
      <c r="S178" s="120"/>
    </row>
    <row r="179" spans="1:19" ht="15" customHeight="1">
      <c r="A179" s="127" t="s">
        <v>102</v>
      </c>
      <c r="B179" s="127"/>
      <c r="C179" s="127"/>
      <c r="D179" s="127"/>
      <c r="E179" s="127"/>
      <c r="F179" s="127"/>
      <c r="G179" s="127"/>
      <c r="H179" s="127"/>
      <c r="I179" s="127"/>
      <c r="J179" s="127"/>
      <c r="K179" s="127"/>
      <c r="L179" s="127"/>
      <c r="M179" s="127"/>
      <c r="N179" s="127"/>
      <c r="O179" s="127"/>
      <c r="P179" s="127"/>
      <c r="Q179" s="127"/>
      <c r="R179" s="127"/>
      <c r="S179" s="127"/>
    </row>
    <row r="180" spans="1:19">
      <c r="A180" s="75"/>
      <c r="B180" s="75"/>
      <c r="C180" s="120" t="s">
        <v>58</v>
      </c>
      <c r="D180" s="120"/>
      <c r="E180" s="76"/>
      <c r="F180" s="76"/>
      <c r="G180" s="119" t="s">
        <v>55</v>
      </c>
      <c r="H180" s="120"/>
      <c r="I180" s="120"/>
      <c r="J180" s="120"/>
      <c r="K180" s="120"/>
      <c r="L180" s="120"/>
      <c r="M180" s="75"/>
      <c r="N180" s="75"/>
      <c r="O180" s="118" t="s">
        <v>73</v>
      </c>
      <c r="P180" s="119"/>
      <c r="Q180" s="119"/>
      <c r="R180" s="119"/>
      <c r="S180" s="119"/>
    </row>
    <row r="181" spans="1:19">
      <c r="A181" s="116" t="s">
        <v>2</v>
      </c>
      <c r="B181" s="116" t="s">
        <v>3</v>
      </c>
      <c r="C181" s="116" t="s">
        <v>4</v>
      </c>
      <c r="D181" s="116" t="s">
        <v>5</v>
      </c>
      <c r="E181" s="116" t="s">
        <v>6</v>
      </c>
      <c r="F181" s="122" t="s">
        <v>7</v>
      </c>
      <c r="G181" s="128" t="s">
        <v>8</v>
      </c>
      <c r="H181" s="116" t="s">
        <v>9</v>
      </c>
      <c r="I181" s="116"/>
      <c r="J181" s="116"/>
      <c r="K181" s="116"/>
      <c r="L181" s="116"/>
      <c r="M181" s="124" t="s">
        <v>10</v>
      </c>
      <c r="N181" s="125"/>
      <c r="O181" s="125"/>
      <c r="P181" s="126"/>
      <c r="Q181" s="116" t="s">
        <v>11</v>
      </c>
      <c r="R181" s="116" t="s">
        <v>12</v>
      </c>
      <c r="S181" s="117" t="s">
        <v>13</v>
      </c>
    </row>
    <row r="182" spans="1:19" ht="66" customHeight="1">
      <c r="A182" s="116"/>
      <c r="B182" s="117"/>
      <c r="C182" s="116"/>
      <c r="D182" s="116"/>
      <c r="E182" s="116"/>
      <c r="F182" s="122"/>
      <c r="G182" s="129"/>
      <c r="H182" s="1" t="s">
        <v>14</v>
      </c>
      <c r="I182" s="1" t="s">
        <v>15</v>
      </c>
      <c r="J182" s="1" t="s">
        <v>16</v>
      </c>
      <c r="K182" s="1" t="s">
        <v>17</v>
      </c>
      <c r="L182" s="1" t="s">
        <v>18</v>
      </c>
      <c r="M182" s="1" t="s">
        <v>19</v>
      </c>
      <c r="N182" s="1" t="s">
        <v>20</v>
      </c>
      <c r="O182" s="1" t="s">
        <v>21</v>
      </c>
      <c r="P182" s="1" t="s">
        <v>22</v>
      </c>
      <c r="Q182" s="116"/>
      <c r="R182" s="117"/>
      <c r="S182" s="117"/>
    </row>
    <row r="183" spans="1:19">
      <c r="A183" s="1">
        <v>1</v>
      </c>
      <c r="B183" s="2">
        <v>2</v>
      </c>
      <c r="C183" s="1">
        <v>3</v>
      </c>
      <c r="D183" s="1">
        <v>4</v>
      </c>
      <c r="E183" s="1">
        <v>5</v>
      </c>
      <c r="F183" s="1">
        <v>6</v>
      </c>
      <c r="G183" s="1">
        <v>7</v>
      </c>
      <c r="H183" s="1">
        <v>8</v>
      </c>
      <c r="I183" s="1">
        <v>9</v>
      </c>
      <c r="J183" s="1">
        <v>10</v>
      </c>
      <c r="K183" s="1">
        <v>11</v>
      </c>
      <c r="L183" s="1">
        <v>12</v>
      </c>
      <c r="M183" s="1">
        <v>13</v>
      </c>
      <c r="N183" s="1">
        <v>14</v>
      </c>
      <c r="O183" s="1">
        <v>15</v>
      </c>
      <c r="P183" s="1">
        <v>16</v>
      </c>
      <c r="Q183" s="1">
        <v>17</v>
      </c>
      <c r="R183" s="2">
        <v>18</v>
      </c>
      <c r="S183" s="2">
        <v>19</v>
      </c>
    </row>
    <row r="184" spans="1:19">
      <c r="A184" s="74" t="s">
        <v>23</v>
      </c>
      <c r="B184" s="3">
        <f>C184+D184</f>
        <v>56</v>
      </c>
      <c r="C184" s="4"/>
      <c r="D184" s="3">
        <f>E184+F184</f>
        <v>56</v>
      </c>
      <c r="E184" s="3">
        <f>G184+H184+M184</f>
        <v>56</v>
      </c>
      <c r="F184" s="5"/>
      <c r="G184" s="5"/>
      <c r="H184" s="3">
        <f>SUM(I184:L184)</f>
        <v>43</v>
      </c>
      <c r="I184" s="5"/>
      <c r="J184" s="5">
        <v>10</v>
      </c>
      <c r="K184" s="5">
        <v>33</v>
      </c>
      <c r="L184" s="5"/>
      <c r="M184" s="3">
        <f>N184+O184+P184</f>
        <v>13</v>
      </c>
      <c r="N184" s="5">
        <v>9</v>
      </c>
      <c r="O184" s="5">
        <v>4</v>
      </c>
      <c r="P184" s="5"/>
      <c r="Q184" s="6">
        <f t="shared" ref="Q184:Q190" si="69">(H184/D184)*100</f>
        <v>76.785714285714292</v>
      </c>
      <c r="R184" s="6">
        <f t="shared" ref="R184:R190" si="70">((J184+I184)/D184)*100</f>
        <v>17.857142857142858</v>
      </c>
      <c r="S184" s="68"/>
    </row>
    <row r="185" spans="1:19">
      <c r="A185" s="72" t="s">
        <v>24</v>
      </c>
      <c r="B185" s="3">
        <f t="shared" ref="B185:B201" si="71">C185+D185</f>
        <v>31</v>
      </c>
      <c r="C185" s="7"/>
      <c r="D185" s="3">
        <f t="shared" ref="D185:D200" si="72">E185+F185</f>
        <v>31</v>
      </c>
      <c r="E185" s="3">
        <f t="shared" ref="E185:E200" si="73">G185+H185+M185</f>
        <v>31</v>
      </c>
      <c r="F185" s="7"/>
      <c r="G185" s="7"/>
      <c r="H185" s="3">
        <f t="shared" ref="H185:H200" si="74">SUM(I185:L185)</f>
        <v>29</v>
      </c>
      <c r="I185" s="7">
        <v>3</v>
      </c>
      <c r="J185" s="7">
        <v>7</v>
      </c>
      <c r="K185" s="7">
        <v>19</v>
      </c>
      <c r="L185" s="7"/>
      <c r="M185" s="3">
        <f t="shared" ref="M185:M200" si="75">SUM(N185:P185)</f>
        <v>2</v>
      </c>
      <c r="N185" s="7">
        <v>1</v>
      </c>
      <c r="O185" s="7"/>
      <c r="P185" s="7">
        <v>1</v>
      </c>
      <c r="Q185" s="6">
        <f t="shared" si="69"/>
        <v>93.548387096774192</v>
      </c>
      <c r="R185" s="6">
        <f t="shared" si="70"/>
        <v>32.258064516129032</v>
      </c>
      <c r="S185" s="68"/>
    </row>
    <row r="186" spans="1:19" ht="12" customHeight="1">
      <c r="A186" s="72" t="s">
        <v>25</v>
      </c>
      <c r="B186" s="3">
        <f t="shared" si="71"/>
        <v>5</v>
      </c>
      <c r="C186" s="7"/>
      <c r="D186" s="3">
        <f t="shared" si="72"/>
        <v>5</v>
      </c>
      <c r="E186" s="3">
        <f t="shared" si="73"/>
        <v>5</v>
      </c>
      <c r="F186" s="7"/>
      <c r="G186" s="7"/>
      <c r="H186" s="3">
        <f t="shared" si="74"/>
        <v>4</v>
      </c>
      <c r="I186" s="7"/>
      <c r="J186" s="7">
        <v>1</v>
      </c>
      <c r="K186" s="7">
        <v>3</v>
      </c>
      <c r="L186" s="7"/>
      <c r="M186" s="3">
        <f t="shared" si="75"/>
        <v>1</v>
      </c>
      <c r="N186" s="7"/>
      <c r="O186" s="7"/>
      <c r="P186" s="7">
        <v>1</v>
      </c>
      <c r="Q186" s="6">
        <f t="shared" si="69"/>
        <v>80</v>
      </c>
      <c r="R186" s="6">
        <f t="shared" si="70"/>
        <v>20</v>
      </c>
      <c r="S186" s="68"/>
    </row>
    <row r="187" spans="1:19">
      <c r="A187" s="72" t="s">
        <v>59</v>
      </c>
      <c r="B187" s="3">
        <f t="shared" si="71"/>
        <v>68</v>
      </c>
      <c r="C187" s="7">
        <v>1</v>
      </c>
      <c r="D187" s="3">
        <f t="shared" si="72"/>
        <v>67</v>
      </c>
      <c r="E187" s="3">
        <f t="shared" si="73"/>
        <v>67</v>
      </c>
      <c r="F187" s="7"/>
      <c r="G187" s="7"/>
      <c r="H187" s="3">
        <f t="shared" si="74"/>
        <v>39</v>
      </c>
      <c r="I187" s="7"/>
      <c r="J187" s="7">
        <v>7</v>
      </c>
      <c r="K187" s="7">
        <v>32</v>
      </c>
      <c r="L187" s="7"/>
      <c r="M187" s="3">
        <f t="shared" si="75"/>
        <v>28</v>
      </c>
      <c r="N187" s="7">
        <v>4</v>
      </c>
      <c r="O187" s="7">
        <v>6</v>
      </c>
      <c r="P187" s="7">
        <v>18</v>
      </c>
      <c r="Q187" s="6">
        <f t="shared" si="69"/>
        <v>58.208955223880601</v>
      </c>
      <c r="R187" s="6">
        <f t="shared" si="70"/>
        <v>10.44776119402985</v>
      </c>
      <c r="S187" s="68"/>
    </row>
    <row r="188" spans="1:19">
      <c r="A188" s="72" t="s">
        <v>26</v>
      </c>
      <c r="B188" s="3">
        <f t="shared" si="71"/>
        <v>45</v>
      </c>
      <c r="C188" s="7"/>
      <c r="D188" s="3">
        <f t="shared" si="72"/>
        <v>45</v>
      </c>
      <c r="E188" s="3">
        <f t="shared" si="73"/>
        <v>45</v>
      </c>
      <c r="F188" s="7"/>
      <c r="G188" s="7"/>
      <c r="H188" s="3">
        <f t="shared" si="74"/>
        <v>45</v>
      </c>
      <c r="I188" s="7">
        <v>1</v>
      </c>
      <c r="J188" s="7">
        <v>17</v>
      </c>
      <c r="K188" s="7">
        <v>26</v>
      </c>
      <c r="L188" s="7">
        <v>1</v>
      </c>
      <c r="M188" s="3">
        <f t="shared" si="75"/>
        <v>0</v>
      </c>
      <c r="N188" s="7"/>
      <c r="O188" s="7"/>
      <c r="P188" s="7"/>
      <c r="Q188" s="6">
        <f t="shared" si="69"/>
        <v>100</v>
      </c>
      <c r="R188" s="6">
        <f t="shared" si="70"/>
        <v>40</v>
      </c>
      <c r="S188" s="68"/>
    </row>
    <row r="189" spans="1:19">
      <c r="A189" s="72" t="s">
        <v>27</v>
      </c>
      <c r="B189" s="3">
        <f t="shared" si="71"/>
        <v>11</v>
      </c>
      <c r="C189" s="7"/>
      <c r="D189" s="3">
        <f t="shared" si="72"/>
        <v>11</v>
      </c>
      <c r="E189" s="3">
        <f t="shared" si="73"/>
        <v>11</v>
      </c>
      <c r="F189" s="7"/>
      <c r="G189" s="7"/>
      <c r="H189" s="3">
        <f t="shared" si="74"/>
        <v>11</v>
      </c>
      <c r="I189" s="7"/>
      <c r="J189" s="7">
        <v>1</v>
      </c>
      <c r="K189" s="7">
        <v>10</v>
      </c>
      <c r="L189" s="7"/>
      <c r="M189" s="3">
        <f t="shared" si="75"/>
        <v>0</v>
      </c>
      <c r="N189" s="7"/>
      <c r="O189" s="7"/>
      <c r="P189" s="7"/>
      <c r="Q189" s="6">
        <f t="shared" si="69"/>
        <v>100</v>
      </c>
      <c r="R189" s="6">
        <f t="shared" si="70"/>
        <v>9.0909090909090917</v>
      </c>
      <c r="S189" s="68"/>
    </row>
    <row r="190" spans="1:19">
      <c r="A190" s="72" t="s">
        <v>56</v>
      </c>
      <c r="B190" s="3">
        <f t="shared" si="71"/>
        <v>29</v>
      </c>
      <c r="C190" s="7"/>
      <c r="D190" s="3">
        <f t="shared" si="72"/>
        <v>29</v>
      </c>
      <c r="E190" s="3">
        <f t="shared" si="73"/>
        <v>29</v>
      </c>
      <c r="F190" s="7"/>
      <c r="G190" s="7">
        <v>9</v>
      </c>
      <c r="H190" s="3">
        <f t="shared" si="74"/>
        <v>18</v>
      </c>
      <c r="I190" s="7"/>
      <c r="J190" s="7">
        <v>3</v>
      </c>
      <c r="K190" s="7">
        <v>15</v>
      </c>
      <c r="L190" s="7"/>
      <c r="M190" s="3">
        <f t="shared" si="75"/>
        <v>2</v>
      </c>
      <c r="N190" s="7">
        <v>2</v>
      </c>
      <c r="O190" s="7"/>
      <c r="P190" s="7"/>
      <c r="Q190" s="6">
        <f t="shared" si="69"/>
        <v>62.068965517241381</v>
      </c>
      <c r="R190" s="6">
        <f t="shared" si="70"/>
        <v>10.344827586206897</v>
      </c>
      <c r="S190" s="68"/>
    </row>
    <row r="191" spans="1:19" ht="13.5" customHeight="1">
      <c r="A191" s="72" t="s">
        <v>28</v>
      </c>
      <c r="B191" s="3">
        <f t="shared" si="71"/>
        <v>29</v>
      </c>
      <c r="C191" s="7"/>
      <c r="D191" s="3">
        <f t="shared" si="72"/>
        <v>29</v>
      </c>
      <c r="E191" s="3">
        <f t="shared" si="73"/>
        <v>29</v>
      </c>
      <c r="F191" s="7"/>
      <c r="G191" s="7"/>
      <c r="H191" s="3">
        <f t="shared" si="74"/>
        <v>29</v>
      </c>
      <c r="I191" s="7"/>
      <c r="J191" s="7">
        <v>1</v>
      </c>
      <c r="K191" s="7">
        <v>17</v>
      </c>
      <c r="L191" s="7">
        <v>11</v>
      </c>
      <c r="M191" s="3">
        <f t="shared" si="75"/>
        <v>0</v>
      </c>
      <c r="N191" s="7"/>
      <c r="O191" s="7"/>
      <c r="P191" s="7"/>
      <c r="Q191" s="6">
        <f>(H191/D191)*100</f>
        <v>100</v>
      </c>
      <c r="R191" s="6">
        <f>((J191+I191)/D191)*100</f>
        <v>3.4482758620689653</v>
      </c>
      <c r="S191" s="68"/>
    </row>
    <row r="192" spans="1:19">
      <c r="A192" s="72" t="s">
        <v>29</v>
      </c>
      <c r="B192" s="3">
        <f t="shared" si="71"/>
        <v>53</v>
      </c>
      <c r="C192" s="7"/>
      <c r="D192" s="3">
        <f t="shared" si="72"/>
        <v>53</v>
      </c>
      <c r="E192" s="3">
        <f t="shared" si="73"/>
        <v>53</v>
      </c>
      <c r="F192" s="7"/>
      <c r="G192" s="7"/>
      <c r="H192" s="3">
        <f t="shared" si="74"/>
        <v>41</v>
      </c>
      <c r="I192" s="7"/>
      <c r="J192" s="7">
        <v>11</v>
      </c>
      <c r="K192" s="7">
        <v>29</v>
      </c>
      <c r="L192" s="7">
        <v>1</v>
      </c>
      <c r="M192" s="3">
        <f t="shared" si="75"/>
        <v>12</v>
      </c>
      <c r="N192" s="7">
        <v>6</v>
      </c>
      <c r="O192" s="7">
        <v>2</v>
      </c>
      <c r="P192" s="7">
        <v>4</v>
      </c>
      <c r="Q192" s="6">
        <f t="shared" ref="Q192:Q197" si="76">(H192/D192)*100</f>
        <v>77.358490566037744</v>
      </c>
      <c r="R192" s="6">
        <f t="shared" ref="R192:R201" si="77">((J192+I192)/D192)*100</f>
        <v>20.754716981132077</v>
      </c>
      <c r="S192" s="68"/>
    </row>
    <row r="193" spans="1:19">
      <c r="A193" s="72" t="s">
        <v>30</v>
      </c>
      <c r="B193" s="3">
        <f t="shared" si="71"/>
        <v>37</v>
      </c>
      <c r="C193" s="7"/>
      <c r="D193" s="3">
        <f t="shared" si="72"/>
        <v>37</v>
      </c>
      <c r="E193" s="3">
        <f t="shared" si="73"/>
        <v>37</v>
      </c>
      <c r="F193" s="7"/>
      <c r="G193" s="7"/>
      <c r="H193" s="3">
        <f t="shared" si="74"/>
        <v>35</v>
      </c>
      <c r="I193" s="7"/>
      <c r="J193" s="7"/>
      <c r="K193" s="7">
        <v>35</v>
      </c>
      <c r="L193" s="7"/>
      <c r="M193" s="3">
        <f t="shared" si="75"/>
        <v>2</v>
      </c>
      <c r="N193" s="7">
        <v>2</v>
      </c>
      <c r="O193" s="7"/>
      <c r="P193" s="7"/>
      <c r="Q193" s="6">
        <f t="shared" si="76"/>
        <v>94.594594594594597</v>
      </c>
      <c r="R193" s="6">
        <f t="shared" si="77"/>
        <v>0</v>
      </c>
      <c r="S193" s="68"/>
    </row>
    <row r="194" spans="1:19" ht="15" customHeight="1">
      <c r="A194" s="72" t="s">
        <v>32</v>
      </c>
      <c r="B194" s="3">
        <f t="shared" si="71"/>
        <v>29</v>
      </c>
      <c r="C194" s="7">
        <v>1</v>
      </c>
      <c r="D194" s="3">
        <f t="shared" si="72"/>
        <v>28</v>
      </c>
      <c r="E194" s="3">
        <f t="shared" si="73"/>
        <v>28</v>
      </c>
      <c r="F194" s="7"/>
      <c r="G194" s="7"/>
      <c r="H194" s="3">
        <f t="shared" si="74"/>
        <v>22</v>
      </c>
      <c r="I194" s="7"/>
      <c r="J194" s="7">
        <v>2</v>
      </c>
      <c r="K194" s="7">
        <v>11</v>
      </c>
      <c r="L194" s="7">
        <v>9</v>
      </c>
      <c r="M194" s="3">
        <f t="shared" si="75"/>
        <v>6</v>
      </c>
      <c r="N194" s="7">
        <v>2</v>
      </c>
      <c r="O194" s="7">
        <v>2</v>
      </c>
      <c r="P194" s="7">
        <v>2</v>
      </c>
      <c r="Q194" s="6">
        <f t="shared" si="76"/>
        <v>78.571428571428569</v>
      </c>
      <c r="R194" s="6">
        <f t="shared" si="77"/>
        <v>7.1428571428571423</v>
      </c>
      <c r="S194" s="68"/>
    </row>
    <row r="195" spans="1:19" ht="21.75" customHeight="1">
      <c r="A195" s="72" t="s">
        <v>72</v>
      </c>
      <c r="B195" s="3">
        <f t="shared" si="71"/>
        <v>20</v>
      </c>
      <c r="C195" s="7"/>
      <c r="D195" s="3">
        <f t="shared" si="72"/>
        <v>20</v>
      </c>
      <c r="E195" s="3">
        <f t="shared" si="73"/>
        <v>20</v>
      </c>
      <c r="F195" s="7"/>
      <c r="G195" s="7"/>
      <c r="H195" s="3">
        <f t="shared" si="74"/>
        <v>18</v>
      </c>
      <c r="I195" s="7"/>
      <c r="J195" s="7">
        <v>1</v>
      </c>
      <c r="K195" s="7">
        <v>15</v>
      </c>
      <c r="L195" s="7">
        <v>2</v>
      </c>
      <c r="M195" s="3">
        <f t="shared" si="75"/>
        <v>2</v>
      </c>
      <c r="N195" s="7">
        <v>1</v>
      </c>
      <c r="O195" s="7"/>
      <c r="P195" s="7">
        <v>1</v>
      </c>
      <c r="Q195" s="6">
        <f t="shared" si="76"/>
        <v>90</v>
      </c>
      <c r="R195" s="6">
        <f t="shared" si="77"/>
        <v>5</v>
      </c>
      <c r="S195" s="68"/>
    </row>
    <row r="196" spans="1:19">
      <c r="A196" s="72" t="s">
        <v>34</v>
      </c>
      <c r="B196" s="3">
        <f t="shared" si="71"/>
        <v>56</v>
      </c>
      <c r="C196" s="7"/>
      <c r="D196" s="3">
        <f t="shared" si="72"/>
        <v>56</v>
      </c>
      <c r="E196" s="3">
        <f t="shared" si="73"/>
        <v>56</v>
      </c>
      <c r="F196" s="7"/>
      <c r="G196" s="7"/>
      <c r="H196" s="3">
        <f t="shared" si="74"/>
        <v>50</v>
      </c>
      <c r="I196" s="7">
        <v>6</v>
      </c>
      <c r="J196" s="7">
        <v>17</v>
      </c>
      <c r="K196" s="7">
        <v>23</v>
      </c>
      <c r="L196" s="7">
        <v>4</v>
      </c>
      <c r="M196" s="3">
        <f t="shared" si="75"/>
        <v>6</v>
      </c>
      <c r="N196" s="7">
        <v>1</v>
      </c>
      <c r="O196" s="7">
        <v>2</v>
      </c>
      <c r="P196" s="7">
        <v>3</v>
      </c>
      <c r="Q196" s="6">
        <f t="shared" si="76"/>
        <v>89.285714285714292</v>
      </c>
      <c r="R196" s="6">
        <f t="shared" si="77"/>
        <v>41.071428571428569</v>
      </c>
      <c r="S196" s="68"/>
    </row>
    <row r="197" spans="1:19" ht="22.5">
      <c r="A197" s="72" t="s">
        <v>61</v>
      </c>
      <c r="B197" s="3">
        <f t="shared" si="71"/>
        <v>12</v>
      </c>
      <c r="C197" s="7"/>
      <c r="D197" s="3">
        <f t="shared" si="72"/>
        <v>12</v>
      </c>
      <c r="E197" s="3">
        <f t="shared" si="73"/>
        <v>12</v>
      </c>
      <c r="F197" s="7"/>
      <c r="G197" s="7"/>
      <c r="H197" s="3">
        <f t="shared" si="74"/>
        <v>12</v>
      </c>
      <c r="I197" s="7"/>
      <c r="J197" s="7">
        <v>2</v>
      </c>
      <c r="K197" s="7">
        <v>9</v>
      </c>
      <c r="L197" s="7">
        <v>1</v>
      </c>
      <c r="M197" s="3">
        <f t="shared" si="75"/>
        <v>0</v>
      </c>
      <c r="N197" s="7"/>
      <c r="O197" s="7"/>
      <c r="P197" s="7"/>
      <c r="Q197" s="6">
        <f t="shared" si="76"/>
        <v>100</v>
      </c>
      <c r="R197" s="6">
        <f t="shared" si="77"/>
        <v>16.666666666666664</v>
      </c>
      <c r="S197" s="68"/>
    </row>
    <row r="198" spans="1:19">
      <c r="A198" s="72" t="s">
        <v>37</v>
      </c>
      <c r="B198" s="3">
        <f t="shared" si="71"/>
        <v>54</v>
      </c>
      <c r="C198" s="7"/>
      <c r="D198" s="3">
        <f t="shared" si="72"/>
        <v>54</v>
      </c>
      <c r="E198" s="3">
        <f t="shared" si="73"/>
        <v>54</v>
      </c>
      <c r="F198" s="7"/>
      <c r="G198" s="7"/>
      <c r="H198" s="3">
        <f t="shared" si="74"/>
        <v>43</v>
      </c>
      <c r="I198" s="7"/>
      <c r="J198" s="7">
        <v>3</v>
      </c>
      <c r="K198" s="7">
        <v>38</v>
      </c>
      <c r="L198" s="7">
        <v>2</v>
      </c>
      <c r="M198" s="3">
        <f t="shared" si="75"/>
        <v>11</v>
      </c>
      <c r="N198" s="7">
        <v>11</v>
      </c>
      <c r="O198" s="7"/>
      <c r="P198" s="7"/>
      <c r="Q198" s="6">
        <f>(H198/D198)*100</f>
        <v>79.629629629629633</v>
      </c>
      <c r="R198" s="6">
        <f t="shared" si="77"/>
        <v>5.5555555555555554</v>
      </c>
      <c r="S198" s="68"/>
    </row>
    <row r="199" spans="1:19">
      <c r="A199" s="72" t="s">
        <v>86</v>
      </c>
      <c r="B199" s="3">
        <f t="shared" si="71"/>
        <v>144</v>
      </c>
      <c r="C199" s="7"/>
      <c r="D199" s="3">
        <f t="shared" si="72"/>
        <v>144</v>
      </c>
      <c r="E199" s="3">
        <f t="shared" si="73"/>
        <v>143</v>
      </c>
      <c r="F199" s="7">
        <v>1</v>
      </c>
      <c r="G199" s="7"/>
      <c r="H199" s="3">
        <f t="shared" si="74"/>
        <v>99</v>
      </c>
      <c r="I199" s="7">
        <v>2</v>
      </c>
      <c r="J199" s="7">
        <v>24</v>
      </c>
      <c r="K199" s="7">
        <v>64</v>
      </c>
      <c r="L199" s="7">
        <v>9</v>
      </c>
      <c r="M199" s="3">
        <f t="shared" si="75"/>
        <v>44</v>
      </c>
      <c r="N199" s="7">
        <v>19</v>
      </c>
      <c r="O199" s="7">
        <v>9</v>
      </c>
      <c r="P199" s="7">
        <v>16</v>
      </c>
      <c r="Q199" s="6">
        <f t="shared" ref="Q199:Q201" si="78">(H199/D199)*100</f>
        <v>68.75</v>
      </c>
      <c r="R199" s="6">
        <f t="shared" si="77"/>
        <v>18.055555555555554</v>
      </c>
      <c r="S199" s="68"/>
    </row>
    <row r="200" spans="1:19">
      <c r="A200" s="72" t="s">
        <v>85</v>
      </c>
      <c r="B200" s="3">
        <f t="shared" si="71"/>
        <v>10</v>
      </c>
      <c r="C200" s="7"/>
      <c r="D200" s="3">
        <f t="shared" si="72"/>
        <v>10</v>
      </c>
      <c r="E200" s="3">
        <f t="shared" si="73"/>
        <v>10</v>
      </c>
      <c r="F200" s="7"/>
      <c r="G200" s="7"/>
      <c r="H200" s="3">
        <f t="shared" si="74"/>
        <v>9</v>
      </c>
      <c r="I200" s="7">
        <v>2</v>
      </c>
      <c r="J200" s="7">
        <v>7</v>
      </c>
      <c r="K200" s="7"/>
      <c r="L200" s="7"/>
      <c r="M200" s="3">
        <f t="shared" si="75"/>
        <v>1</v>
      </c>
      <c r="N200" s="7">
        <v>1</v>
      </c>
      <c r="O200" s="7"/>
      <c r="P200" s="7"/>
      <c r="Q200" s="6">
        <f t="shared" si="78"/>
        <v>90</v>
      </c>
      <c r="R200" s="6">
        <f t="shared" si="77"/>
        <v>90</v>
      </c>
      <c r="S200" s="68"/>
    </row>
    <row r="201" spans="1:19">
      <c r="A201" s="8" t="s">
        <v>39</v>
      </c>
      <c r="B201" s="9">
        <f t="shared" si="71"/>
        <v>689</v>
      </c>
      <c r="C201" s="10">
        <f t="shared" ref="C201:O201" si="79">SUM(C184:C199)</f>
        <v>2</v>
      </c>
      <c r="D201" s="10">
        <f>E201+F201</f>
        <v>687</v>
      </c>
      <c r="E201" s="10">
        <f>G201+H201+M201</f>
        <v>686</v>
      </c>
      <c r="F201" s="10">
        <f t="shared" si="79"/>
        <v>1</v>
      </c>
      <c r="G201" s="10">
        <f t="shared" si="79"/>
        <v>9</v>
      </c>
      <c r="H201" s="10">
        <f>I201+J201+K201+L201</f>
        <v>547</v>
      </c>
      <c r="I201" s="10">
        <f>SUM(I184:I200)</f>
        <v>14</v>
      </c>
      <c r="J201" s="10">
        <f>SUM(J184:J200)</f>
        <v>114</v>
      </c>
      <c r="K201" s="10">
        <f>SUM(K184:K199)</f>
        <v>379</v>
      </c>
      <c r="L201" s="10">
        <f>SUM(L184:L199)</f>
        <v>40</v>
      </c>
      <c r="M201" s="10">
        <f>N201+O201+P201</f>
        <v>130</v>
      </c>
      <c r="N201" s="10">
        <f>SUM(N184:N200)</f>
        <v>59</v>
      </c>
      <c r="O201" s="10">
        <f t="shared" si="79"/>
        <v>25</v>
      </c>
      <c r="P201" s="10">
        <f>SUM(P184:P199)</f>
        <v>46</v>
      </c>
      <c r="Q201" s="11">
        <f t="shared" si="78"/>
        <v>79.621542940320239</v>
      </c>
      <c r="R201" s="11">
        <f t="shared" si="77"/>
        <v>18.631732168850075</v>
      </c>
      <c r="S201" s="68"/>
    </row>
    <row r="202" spans="1:19" ht="15" customHeight="1">
      <c r="A202" s="8" t="s">
        <v>40</v>
      </c>
      <c r="B202" s="77"/>
      <c r="C202" s="77"/>
      <c r="D202" s="86">
        <f>(D201/B201)*100</f>
        <v>99.709724238026126</v>
      </c>
      <c r="E202" s="86">
        <f>(E201/D201)*100</f>
        <v>99.85443959243085</v>
      </c>
      <c r="F202" s="86">
        <f>(F201/D201)*100</f>
        <v>0.14556040756914121</v>
      </c>
      <c r="G202" s="86">
        <f>(G201/D201)*100</f>
        <v>1.3100436681222707</v>
      </c>
      <c r="H202" s="86">
        <f>(H201/D201)*100</f>
        <v>79.621542940320239</v>
      </c>
      <c r="I202" s="86">
        <f>(I201/D201)*100</f>
        <v>2.0378457059679769</v>
      </c>
      <c r="J202" s="86">
        <f>(J201/D201)*100</f>
        <v>16.593886462882097</v>
      </c>
      <c r="K202" s="86">
        <f>(K201/D201)*100</f>
        <v>55.167394468704515</v>
      </c>
      <c r="L202" s="86">
        <f>(L201/D201)*100</f>
        <v>5.8224163027656477</v>
      </c>
      <c r="M202" s="86">
        <f>(M201/D201)*100</f>
        <v>18.922852983988356</v>
      </c>
      <c r="N202" s="86">
        <f>(N201/D201)*100</f>
        <v>8.5880640465793299</v>
      </c>
      <c r="O202" s="86">
        <f>(O201/D201)*100</f>
        <v>3.6390101892285296</v>
      </c>
      <c r="P202" s="86">
        <f>(P201/D201)*100</f>
        <v>6.6957787481804951</v>
      </c>
      <c r="Q202" s="12"/>
      <c r="R202" s="12"/>
      <c r="S202" s="68"/>
    </row>
    <row r="203" spans="1:19" s="33" customFormat="1" ht="12">
      <c r="A203" s="14"/>
      <c r="B203" s="14" t="s">
        <v>96</v>
      </c>
      <c r="C203" s="14"/>
      <c r="D203" s="14"/>
      <c r="E203" s="14"/>
      <c r="F203" s="14"/>
      <c r="G203" s="14"/>
      <c r="H203" s="14"/>
      <c r="I203" s="14"/>
      <c r="J203" s="14" t="s">
        <v>97</v>
      </c>
      <c r="K203" s="14"/>
      <c r="L203" s="14"/>
      <c r="M203" s="14"/>
      <c r="N203" s="14"/>
      <c r="O203" s="14"/>
      <c r="P203" s="14"/>
      <c r="Q203" s="14"/>
      <c r="R203" s="14"/>
      <c r="S203" s="14"/>
    </row>
    <row r="206" spans="1:19" s="33" customFormat="1" ht="12">
      <c r="A206" s="34"/>
      <c r="B206" s="95" t="s">
        <v>107</v>
      </c>
      <c r="C206" s="95"/>
      <c r="D206" s="95"/>
      <c r="E206" s="95"/>
      <c r="F206" s="95"/>
      <c r="G206" s="95"/>
      <c r="H206" s="95"/>
      <c r="I206" s="95"/>
      <c r="J206" s="95"/>
      <c r="K206" s="95"/>
      <c r="L206" s="95"/>
      <c r="M206" s="95"/>
      <c r="N206" s="95"/>
      <c r="O206" s="95"/>
      <c r="P206" s="95"/>
      <c r="Q206" s="95"/>
      <c r="R206" s="95"/>
      <c r="S206" s="95"/>
    </row>
    <row r="207" spans="1:19">
      <c r="A207" s="120" t="s">
        <v>51</v>
      </c>
      <c r="B207" s="120"/>
      <c r="C207" s="120"/>
      <c r="D207" s="120"/>
      <c r="E207" s="120"/>
      <c r="F207" s="120"/>
      <c r="G207" s="120"/>
      <c r="H207" s="120"/>
      <c r="I207" s="120"/>
      <c r="J207" s="120"/>
      <c r="K207" s="120"/>
      <c r="L207" s="120"/>
      <c r="M207" s="120"/>
      <c r="N207" s="120"/>
      <c r="O207" s="120"/>
      <c r="P207" s="120"/>
      <c r="Q207" s="120"/>
      <c r="R207" s="120"/>
      <c r="S207" s="120"/>
    </row>
    <row r="208" spans="1:19" ht="15" customHeight="1">
      <c r="A208" s="127" t="s">
        <v>98</v>
      </c>
      <c r="B208" s="127"/>
      <c r="C208" s="127"/>
      <c r="D208" s="127"/>
      <c r="E208" s="127"/>
      <c r="F208" s="127"/>
      <c r="G208" s="127"/>
      <c r="H208" s="127"/>
      <c r="I208" s="127"/>
      <c r="J208" s="127"/>
      <c r="K208" s="127"/>
      <c r="L208" s="127"/>
      <c r="M208" s="127"/>
      <c r="N208" s="127"/>
      <c r="O208" s="127"/>
      <c r="P208" s="127"/>
      <c r="Q208" s="127"/>
      <c r="R208" s="127"/>
      <c r="S208" s="127"/>
    </row>
    <row r="209" spans="1:19">
      <c r="A209" s="75"/>
      <c r="B209" s="76"/>
      <c r="C209" s="76"/>
      <c r="D209" s="76"/>
      <c r="E209" s="76"/>
      <c r="F209" s="119" t="s">
        <v>53</v>
      </c>
      <c r="G209" s="119"/>
      <c r="H209" s="119"/>
      <c r="I209" s="119"/>
      <c r="J209" s="119"/>
      <c r="K209" s="119"/>
      <c r="L209" s="119"/>
      <c r="M209" s="75"/>
      <c r="N209" s="75"/>
      <c r="O209" s="75"/>
      <c r="P209" s="75"/>
      <c r="Q209" s="75"/>
      <c r="R209" s="75"/>
      <c r="S209" s="75"/>
    </row>
    <row r="210" spans="1:19">
      <c r="A210" s="75"/>
      <c r="B210" s="119"/>
      <c r="C210" s="119"/>
      <c r="D210" s="119"/>
      <c r="E210" s="120" t="s">
        <v>50</v>
      </c>
      <c r="F210" s="120"/>
      <c r="G210" s="120"/>
      <c r="H210" s="120"/>
      <c r="I210" s="120"/>
      <c r="J210" s="120"/>
      <c r="K210" s="120"/>
      <c r="L210" s="120"/>
      <c r="M210" s="120"/>
      <c r="N210" s="120" t="s">
        <v>74</v>
      </c>
      <c r="O210" s="119"/>
      <c r="P210" s="119"/>
      <c r="Q210" s="119"/>
      <c r="R210" s="119"/>
      <c r="S210" s="75"/>
    </row>
    <row r="211" spans="1:19">
      <c r="A211" s="75"/>
      <c r="B211" s="75"/>
      <c r="C211" s="75"/>
      <c r="D211" s="75"/>
      <c r="E211" s="75"/>
      <c r="F211" s="75"/>
      <c r="G211" s="75"/>
      <c r="H211" s="75"/>
      <c r="I211" s="75"/>
      <c r="J211" s="75"/>
      <c r="K211" s="75"/>
      <c r="L211" s="75"/>
      <c r="M211" s="75"/>
      <c r="N211" s="75"/>
      <c r="O211" s="75"/>
      <c r="P211" s="75"/>
      <c r="Q211" s="75"/>
      <c r="R211" s="75"/>
      <c r="S211" s="75"/>
    </row>
    <row r="212" spans="1:19">
      <c r="A212" s="116" t="s">
        <v>2</v>
      </c>
      <c r="B212" s="116" t="s">
        <v>3</v>
      </c>
      <c r="C212" s="116" t="s">
        <v>4</v>
      </c>
      <c r="D212" s="116" t="s">
        <v>5</v>
      </c>
      <c r="E212" s="116" t="s">
        <v>6</v>
      </c>
      <c r="F212" s="122" t="s">
        <v>7</v>
      </c>
      <c r="G212" s="122" t="s">
        <v>8</v>
      </c>
      <c r="H212" s="116" t="s">
        <v>9</v>
      </c>
      <c r="I212" s="116"/>
      <c r="J212" s="116"/>
      <c r="K212" s="116"/>
      <c r="L212" s="116"/>
      <c r="M212" s="124" t="s">
        <v>10</v>
      </c>
      <c r="N212" s="125"/>
      <c r="O212" s="125"/>
      <c r="P212" s="126"/>
      <c r="Q212" s="116" t="s">
        <v>11</v>
      </c>
      <c r="R212" s="116" t="s">
        <v>12</v>
      </c>
      <c r="S212" s="117" t="s">
        <v>13</v>
      </c>
    </row>
    <row r="213" spans="1:19" ht="63">
      <c r="A213" s="116"/>
      <c r="B213" s="117"/>
      <c r="C213" s="116"/>
      <c r="D213" s="116"/>
      <c r="E213" s="116"/>
      <c r="F213" s="122"/>
      <c r="G213" s="122"/>
      <c r="H213" s="1" t="s">
        <v>14</v>
      </c>
      <c r="I213" s="1" t="s">
        <v>15</v>
      </c>
      <c r="J213" s="1" t="s">
        <v>16</v>
      </c>
      <c r="K213" s="1" t="s">
        <v>17</v>
      </c>
      <c r="L213" s="1" t="s">
        <v>18</v>
      </c>
      <c r="M213" s="1" t="s">
        <v>19</v>
      </c>
      <c r="N213" s="1" t="s">
        <v>20</v>
      </c>
      <c r="O213" s="1" t="s">
        <v>21</v>
      </c>
      <c r="P213" s="1" t="s">
        <v>22</v>
      </c>
      <c r="Q213" s="116"/>
      <c r="R213" s="117"/>
      <c r="S213" s="117"/>
    </row>
    <row r="214" spans="1:19">
      <c r="A214" s="1">
        <v>1</v>
      </c>
      <c r="B214" s="2">
        <v>2</v>
      </c>
      <c r="C214" s="1">
        <v>3</v>
      </c>
      <c r="D214" s="1">
        <v>4</v>
      </c>
      <c r="E214" s="1">
        <v>5</v>
      </c>
      <c r="F214" s="1">
        <v>6</v>
      </c>
      <c r="G214" s="1">
        <v>7</v>
      </c>
      <c r="H214" s="1">
        <v>8</v>
      </c>
      <c r="I214" s="1">
        <v>9</v>
      </c>
      <c r="J214" s="1">
        <v>10</v>
      </c>
      <c r="K214" s="1">
        <v>11</v>
      </c>
      <c r="L214" s="1">
        <v>12</v>
      </c>
      <c r="M214" s="1">
        <v>13</v>
      </c>
      <c r="N214" s="1">
        <v>14</v>
      </c>
      <c r="O214" s="1">
        <v>15</v>
      </c>
      <c r="P214" s="1">
        <v>16</v>
      </c>
      <c r="Q214" s="1">
        <v>17</v>
      </c>
      <c r="R214" s="2">
        <v>18</v>
      </c>
      <c r="S214" s="2">
        <v>19</v>
      </c>
    </row>
    <row r="215" spans="1:19">
      <c r="A215" s="74" t="s">
        <v>42</v>
      </c>
      <c r="B215" s="3">
        <f>C215+D215</f>
        <v>430</v>
      </c>
      <c r="C215" s="7">
        <v>1</v>
      </c>
      <c r="D215" s="3">
        <f t="shared" ref="D215:D220" si="80">E215+F215</f>
        <v>429</v>
      </c>
      <c r="E215" s="3">
        <f t="shared" ref="E215:E220" si="81">G215+H215+M215</f>
        <v>426</v>
      </c>
      <c r="F215" s="7">
        <v>3</v>
      </c>
      <c r="G215" s="7">
        <v>18</v>
      </c>
      <c r="H215" s="3">
        <f t="shared" ref="H215:H220" si="82">SUM(I215:L215)</f>
        <v>239</v>
      </c>
      <c r="I215" s="7">
        <v>1</v>
      </c>
      <c r="J215" s="7">
        <v>37</v>
      </c>
      <c r="K215" s="7">
        <v>183</v>
      </c>
      <c r="L215" s="7">
        <v>18</v>
      </c>
      <c r="M215" s="3">
        <f>N215+O215+P215</f>
        <v>169</v>
      </c>
      <c r="N215" s="7">
        <v>72</v>
      </c>
      <c r="O215" s="7">
        <v>29</v>
      </c>
      <c r="P215" s="7">
        <v>68</v>
      </c>
      <c r="Q215" s="6">
        <f t="shared" ref="Q215:Q221" si="83">(H215/D215)*100</f>
        <v>55.710955710955709</v>
      </c>
      <c r="R215" s="6">
        <f t="shared" ref="R215:R221" si="84">((J215+I215)/D215)*100</f>
        <v>8.8578088578088572</v>
      </c>
      <c r="S215" s="68"/>
    </row>
    <row r="216" spans="1:19">
      <c r="A216" s="72" t="s">
        <v>45</v>
      </c>
      <c r="B216" s="3">
        <f t="shared" ref="B216:B221" si="85">C216+D216</f>
        <v>547</v>
      </c>
      <c r="C216" s="7">
        <v>5</v>
      </c>
      <c r="D216" s="3">
        <f t="shared" si="80"/>
        <v>542</v>
      </c>
      <c r="E216" s="3">
        <f t="shared" si="81"/>
        <v>542</v>
      </c>
      <c r="F216" s="7"/>
      <c r="G216" s="7">
        <v>23</v>
      </c>
      <c r="H216" s="3">
        <f t="shared" si="82"/>
        <v>297</v>
      </c>
      <c r="I216" s="7">
        <v>3</v>
      </c>
      <c r="J216" s="7">
        <v>31</v>
      </c>
      <c r="K216" s="7">
        <v>224</v>
      </c>
      <c r="L216" s="7">
        <v>39</v>
      </c>
      <c r="M216" s="3">
        <f t="shared" ref="M216:M220" si="86">SUM(N216:P216)</f>
        <v>222</v>
      </c>
      <c r="N216" s="7">
        <v>71</v>
      </c>
      <c r="O216" s="7">
        <v>39</v>
      </c>
      <c r="P216" s="7">
        <v>112</v>
      </c>
      <c r="Q216" s="6">
        <f t="shared" si="83"/>
        <v>54.79704797047971</v>
      </c>
      <c r="R216" s="6">
        <f t="shared" si="84"/>
        <v>6.2730627306273057</v>
      </c>
      <c r="S216" s="69"/>
    </row>
    <row r="217" spans="1:19">
      <c r="A217" s="72" t="s">
        <v>46</v>
      </c>
      <c r="B217" s="3">
        <f t="shared" si="85"/>
        <v>664</v>
      </c>
      <c r="C217" s="7">
        <v>5</v>
      </c>
      <c r="D217" s="3">
        <f t="shared" si="80"/>
        <v>659</v>
      </c>
      <c r="E217" s="3">
        <f t="shared" si="81"/>
        <v>654</v>
      </c>
      <c r="F217" s="7">
        <v>5</v>
      </c>
      <c r="G217" s="7">
        <v>26</v>
      </c>
      <c r="H217" s="3">
        <f t="shared" si="82"/>
        <v>281</v>
      </c>
      <c r="I217" s="7">
        <v>12</v>
      </c>
      <c r="J217" s="7">
        <v>49</v>
      </c>
      <c r="K217" s="7">
        <v>193</v>
      </c>
      <c r="L217" s="7">
        <v>27</v>
      </c>
      <c r="M217" s="3">
        <f t="shared" si="86"/>
        <v>347</v>
      </c>
      <c r="N217" s="7">
        <v>106</v>
      </c>
      <c r="O217" s="7">
        <v>63</v>
      </c>
      <c r="P217" s="7">
        <v>178</v>
      </c>
      <c r="Q217" s="6">
        <f t="shared" si="83"/>
        <v>42.640364188163886</v>
      </c>
      <c r="R217" s="6">
        <f t="shared" si="84"/>
        <v>9.2564491654021239</v>
      </c>
      <c r="S217" s="68"/>
    </row>
    <row r="218" spans="1:19">
      <c r="A218" s="72" t="s">
        <v>47</v>
      </c>
      <c r="B218" s="3">
        <f t="shared" si="85"/>
        <v>546</v>
      </c>
      <c r="C218" s="7">
        <v>6</v>
      </c>
      <c r="D218" s="3">
        <f t="shared" si="80"/>
        <v>540</v>
      </c>
      <c r="E218" s="3">
        <f t="shared" si="81"/>
        <v>540</v>
      </c>
      <c r="F218" s="7"/>
      <c r="G218" s="7">
        <v>21</v>
      </c>
      <c r="H218" s="3">
        <f t="shared" si="82"/>
        <v>342</v>
      </c>
      <c r="I218" s="7">
        <v>1</v>
      </c>
      <c r="J218" s="7">
        <v>34</v>
      </c>
      <c r="K218" s="7">
        <v>253</v>
      </c>
      <c r="L218" s="7">
        <v>54</v>
      </c>
      <c r="M218" s="3">
        <f t="shared" si="86"/>
        <v>177</v>
      </c>
      <c r="N218" s="7">
        <v>69</v>
      </c>
      <c r="O218" s="7">
        <v>37</v>
      </c>
      <c r="P218" s="7">
        <v>71</v>
      </c>
      <c r="Q218" s="6">
        <f t="shared" si="83"/>
        <v>63.333333333333329</v>
      </c>
      <c r="R218" s="6">
        <f t="shared" si="84"/>
        <v>6.481481481481481</v>
      </c>
      <c r="S218" s="68"/>
    </row>
    <row r="219" spans="1:19">
      <c r="A219" s="72" t="s">
        <v>49</v>
      </c>
      <c r="B219" s="3">
        <f t="shared" si="85"/>
        <v>468</v>
      </c>
      <c r="C219" s="7">
        <v>3</v>
      </c>
      <c r="D219" s="3">
        <f t="shared" si="80"/>
        <v>465</v>
      </c>
      <c r="E219" s="3">
        <f t="shared" si="81"/>
        <v>463</v>
      </c>
      <c r="F219" s="7">
        <v>2</v>
      </c>
      <c r="G219" s="7"/>
      <c r="H219" s="3">
        <f t="shared" si="82"/>
        <v>461</v>
      </c>
      <c r="I219" s="7">
        <v>3</v>
      </c>
      <c r="J219" s="7">
        <v>65</v>
      </c>
      <c r="K219" s="7">
        <v>351</v>
      </c>
      <c r="L219" s="7">
        <v>42</v>
      </c>
      <c r="M219" s="3">
        <f t="shared" si="86"/>
        <v>2</v>
      </c>
      <c r="N219" s="7"/>
      <c r="O219" s="7"/>
      <c r="P219" s="7">
        <v>2</v>
      </c>
      <c r="Q219" s="6">
        <f t="shared" si="83"/>
        <v>99.13978494623656</v>
      </c>
      <c r="R219" s="6">
        <f t="shared" si="84"/>
        <v>14.623655913978496</v>
      </c>
      <c r="S219" s="78"/>
    </row>
    <row r="220" spans="1:19">
      <c r="A220" s="72" t="s">
        <v>58</v>
      </c>
      <c r="B220" s="3">
        <f t="shared" si="85"/>
        <v>689</v>
      </c>
      <c r="C220" s="7">
        <v>2</v>
      </c>
      <c r="D220" s="3">
        <f t="shared" si="80"/>
        <v>687</v>
      </c>
      <c r="E220" s="3">
        <f t="shared" si="81"/>
        <v>686</v>
      </c>
      <c r="F220" s="7">
        <v>1</v>
      </c>
      <c r="G220" s="7">
        <v>9</v>
      </c>
      <c r="H220" s="3">
        <f t="shared" si="82"/>
        <v>547</v>
      </c>
      <c r="I220" s="7">
        <v>14</v>
      </c>
      <c r="J220" s="7">
        <v>114</v>
      </c>
      <c r="K220" s="7">
        <v>379</v>
      </c>
      <c r="L220" s="7">
        <v>40</v>
      </c>
      <c r="M220" s="3">
        <f t="shared" si="86"/>
        <v>130</v>
      </c>
      <c r="N220" s="7">
        <v>59</v>
      </c>
      <c r="O220" s="7">
        <v>25</v>
      </c>
      <c r="P220" s="7">
        <v>46</v>
      </c>
      <c r="Q220" s="6">
        <f t="shared" si="83"/>
        <v>79.621542940320239</v>
      </c>
      <c r="R220" s="6">
        <f t="shared" si="84"/>
        <v>18.631732168850075</v>
      </c>
      <c r="S220" s="78"/>
    </row>
    <row r="221" spans="1:19">
      <c r="A221" s="8" t="s">
        <v>39</v>
      </c>
      <c r="B221" s="9">
        <f t="shared" si="85"/>
        <v>3344</v>
      </c>
      <c r="C221" s="10">
        <f>SUM(C215:C220)</f>
        <v>22</v>
      </c>
      <c r="D221" s="10">
        <f>E221+F221</f>
        <v>3322</v>
      </c>
      <c r="E221" s="10">
        <f>G221+H221+M221</f>
        <v>3311</v>
      </c>
      <c r="F221" s="10">
        <f>SUM(F215:F220)</f>
        <v>11</v>
      </c>
      <c r="G221" s="10">
        <f>SUM(G215:G220)</f>
        <v>97</v>
      </c>
      <c r="H221" s="10">
        <f>I221+J221+K221+L221</f>
        <v>2167</v>
      </c>
      <c r="I221" s="10">
        <f>SUM(I215:I220)</f>
        <v>34</v>
      </c>
      <c r="J221" s="10">
        <f>SUM(J215:J220)</f>
        <v>330</v>
      </c>
      <c r="K221" s="10">
        <f>SUM(K215:K220)</f>
        <v>1583</v>
      </c>
      <c r="L221" s="10">
        <f>SUM(L215:L220)</f>
        <v>220</v>
      </c>
      <c r="M221" s="9">
        <f>N221+O221+P221</f>
        <v>1047</v>
      </c>
      <c r="N221" s="10">
        <f>SUM(N215:N220)</f>
        <v>377</v>
      </c>
      <c r="O221" s="10">
        <f>SUM(O215:O220)</f>
        <v>193</v>
      </c>
      <c r="P221" s="10">
        <f>SUM(P215:P220)</f>
        <v>477</v>
      </c>
      <c r="Q221" s="11">
        <f t="shared" si="83"/>
        <v>65.231788079470192</v>
      </c>
      <c r="R221" s="11">
        <f t="shared" si="84"/>
        <v>10.957254665863937</v>
      </c>
      <c r="S221" s="69"/>
    </row>
    <row r="222" spans="1:19">
      <c r="A222" s="8" t="s">
        <v>40</v>
      </c>
      <c r="B222" s="77"/>
      <c r="C222" s="77"/>
      <c r="D222" s="86">
        <f>(D221/B221)*100</f>
        <v>99.342105263157904</v>
      </c>
      <c r="E222" s="86">
        <f>(E221/D221)*100</f>
        <v>99.668874172185426</v>
      </c>
      <c r="F222" s="86">
        <f>(F221/D221)*100</f>
        <v>0.33112582781456956</v>
      </c>
      <c r="G222" s="86">
        <f>(G221/D221)*100</f>
        <v>2.9199277543648403</v>
      </c>
      <c r="H222" s="86">
        <f>(H221/D221)*100</f>
        <v>65.231788079470192</v>
      </c>
      <c r="I222" s="86">
        <f>(I221/D221)*100</f>
        <v>1.0234798314268514</v>
      </c>
      <c r="J222" s="86">
        <f>(J221/D221)*100</f>
        <v>9.9337748344370862</v>
      </c>
      <c r="K222" s="86">
        <f>(K221/D221)*100</f>
        <v>47.652016857314869</v>
      </c>
      <c r="L222" s="86">
        <f>L221/D221*100</f>
        <v>6.6225165562913908</v>
      </c>
      <c r="M222" s="86">
        <f>(M221/D221)*100</f>
        <v>31.517158338350391</v>
      </c>
      <c r="N222" s="86">
        <f>(N221/D221)*100</f>
        <v>11.348585189644792</v>
      </c>
      <c r="O222" s="86">
        <f>(O221/D221)*100</f>
        <v>5.8097531607465385</v>
      </c>
      <c r="P222" s="86">
        <f>(P221/D221)*100</f>
        <v>14.358819987959059</v>
      </c>
      <c r="Q222" s="13"/>
      <c r="R222" s="13"/>
      <c r="S222" s="68"/>
    </row>
    <row r="223" spans="1:19">
      <c r="A223" s="75"/>
      <c r="B223" s="75"/>
      <c r="C223" s="75"/>
      <c r="D223" s="75"/>
      <c r="E223" s="75"/>
      <c r="F223" s="75"/>
      <c r="G223" s="75"/>
      <c r="H223" s="75"/>
      <c r="I223" s="75"/>
      <c r="J223" s="75"/>
      <c r="K223" s="75"/>
      <c r="L223" s="75"/>
      <c r="M223" s="75"/>
      <c r="N223" s="75"/>
      <c r="O223" s="75"/>
      <c r="P223" s="75"/>
      <c r="Q223" s="75"/>
      <c r="R223" s="75"/>
      <c r="S223" s="75"/>
    </row>
    <row r="224" spans="1:19" s="33" customFormat="1" ht="12">
      <c r="A224" s="14"/>
      <c r="B224" s="14" t="s">
        <v>96</v>
      </c>
      <c r="C224" s="14"/>
      <c r="D224" s="14"/>
      <c r="E224" s="14"/>
      <c r="F224" s="14"/>
      <c r="G224" s="14"/>
      <c r="H224" s="14"/>
      <c r="I224" s="14"/>
      <c r="J224" s="14" t="s">
        <v>97</v>
      </c>
      <c r="K224" s="14"/>
      <c r="L224" s="14"/>
      <c r="M224" s="14"/>
      <c r="N224" s="14"/>
      <c r="O224" s="14"/>
      <c r="P224" s="14"/>
      <c r="Q224" s="14"/>
      <c r="R224" s="14"/>
      <c r="S224" s="14"/>
    </row>
  </sheetData>
  <mergeCells count="146">
    <mergeCell ref="A207:S207"/>
    <mergeCell ref="A208:S208"/>
    <mergeCell ref="A3:S3"/>
    <mergeCell ref="A1:R1"/>
    <mergeCell ref="A2:R2"/>
    <mergeCell ref="F4:L4"/>
    <mergeCell ref="B5:D5"/>
    <mergeCell ref="E5:M5"/>
    <mergeCell ref="N5:R5"/>
    <mergeCell ref="Q6:Q7"/>
    <mergeCell ref="R6:R7"/>
    <mergeCell ref="S6:S7"/>
    <mergeCell ref="A6:A7"/>
    <mergeCell ref="B6:B7"/>
    <mergeCell ref="C6:C7"/>
    <mergeCell ref="D6:D7"/>
    <mergeCell ref="E6:E7"/>
    <mergeCell ref="F6:F7"/>
    <mergeCell ref="G6:G7"/>
    <mergeCell ref="H6:L6"/>
    <mergeCell ref="M6:P6"/>
    <mergeCell ref="A36:S36"/>
    <mergeCell ref="A38:A39"/>
    <mergeCell ref="B38:B39"/>
    <mergeCell ref="C38:C39"/>
    <mergeCell ref="D38:D39"/>
    <mergeCell ref="E38:E39"/>
    <mergeCell ref="S38:S39"/>
    <mergeCell ref="O37:S37"/>
    <mergeCell ref="C37:D37"/>
    <mergeCell ref="S67:S68"/>
    <mergeCell ref="B63:S63"/>
    <mergeCell ref="B64:S64"/>
    <mergeCell ref="A65:S65"/>
    <mergeCell ref="F38:F39"/>
    <mergeCell ref="G38:G39"/>
    <mergeCell ref="H38:L38"/>
    <mergeCell ref="M38:P38"/>
    <mergeCell ref="Q38:Q39"/>
    <mergeCell ref="R38:R39"/>
    <mergeCell ref="F67:F68"/>
    <mergeCell ref="G67:G68"/>
    <mergeCell ref="H67:L67"/>
    <mergeCell ref="M67:P67"/>
    <mergeCell ref="Q67:Q68"/>
    <mergeCell ref="R67:R68"/>
    <mergeCell ref="G66:L66"/>
    <mergeCell ref="A67:A68"/>
    <mergeCell ref="B67:B68"/>
    <mergeCell ref="C67:C68"/>
    <mergeCell ref="D67:D68"/>
    <mergeCell ref="E67:E68"/>
    <mergeCell ref="G96:L96"/>
    <mergeCell ref="A97:A98"/>
    <mergeCell ref="B97:B98"/>
    <mergeCell ref="C97:C98"/>
    <mergeCell ref="D97:D98"/>
    <mergeCell ref="E97:E98"/>
    <mergeCell ref="F97:F98"/>
    <mergeCell ref="B93:S93"/>
    <mergeCell ref="B94:S94"/>
    <mergeCell ref="A95:S95"/>
    <mergeCell ref="G97:G98"/>
    <mergeCell ref="H97:L97"/>
    <mergeCell ref="M97:P97"/>
    <mergeCell ref="Q97:Q98"/>
    <mergeCell ref="R97:R98"/>
    <mergeCell ref="S97:S98"/>
    <mergeCell ref="G155:L155"/>
    <mergeCell ref="M127:P127"/>
    <mergeCell ref="Q127:Q128"/>
    <mergeCell ref="R127:R128"/>
    <mergeCell ref="B123:S123"/>
    <mergeCell ref="B124:S124"/>
    <mergeCell ref="A125:S125"/>
    <mergeCell ref="G126:L126"/>
    <mergeCell ref="B153:S153"/>
    <mergeCell ref="A154:S154"/>
    <mergeCell ref="A127:A128"/>
    <mergeCell ref="B127:B128"/>
    <mergeCell ref="C127:C128"/>
    <mergeCell ref="D127:D128"/>
    <mergeCell ref="E127:E128"/>
    <mergeCell ref="F127:F128"/>
    <mergeCell ref="G127:G128"/>
    <mergeCell ref="H127:L127"/>
    <mergeCell ref="Q212:Q213"/>
    <mergeCell ref="R212:R213"/>
    <mergeCell ref="S212:S213"/>
    <mergeCell ref="A212:A213"/>
    <mergeCell ref="B212:B213"/>
    <mergeCell ref="C212:C213"/>
    <mergeCell ref="D212:D213"/>
    <mergeCell ref="E212:E213"/>
    <mergeCell ref="F212:F213"/>
    <mergeCell ref="G212:G213"/>
    <mergeCell ref="H212:L212"/>
    <mergeCell ref="M212:P212"/>
    <mergeCell ref="F209:L209"/>
    <mergeCell ref="B210:D210"/>
    <mergeCell ref="E210:M210"/>
    <mergeCell ref="N210:R210"/>
    <mergeCell ref="Q156:Q157"/>
    <mergeCell ref="R156:R157"/>
    <mergeCell ref="S156:S157"/>
    <mergeCell ref="B177:S177"/>
    <mergeCell ref="B178:S178"/>
    <mergeCell ref="A179:S179"/>
    <mergeCell ref="G180:L180"/>
    <mergeCell ref="M181:P181"/>
    <mergeCell ref="Q181:Q182"/>
    <mergeCell ref="A181:A182"/>
    <mergeCell ref="B181:B182"/>
    <mergeCell ref="C181:C182"/>
    <mergeCell ref="D181:D182"/>
    <mergeCell ref="E181:E182"/>
    <mergeCell ref="A156:A157"/>
    <mergeCell ref="B156:B157"/>
    <mergeCell ref="C156:C157"/>
    <mergeCell ref="F181:F182"/>
    <mergeCell ref="G181:G182"/>
    <mergeCell ref="H181:L181"/>
    <mergeCell ref="B34:S34"/>
    <mergeCell ref="B206:S206"/>
    <mergeCell ref="R181:R182"/>
    <mergeCell ref="S181:S182"/>
    <mergeCell ref="O180:S180"/>
    <mergeCell ref="C180:D180"/>
    <mergeCell ref="A35:S35"/>
    <mergeCell ref="E37:N37"/>
    <mergeCell ref="O66:S66"/>
    <mergeCell ref="C66:D66"/>
    <mergeCell ref="O96:S96"/>
    <mergeCell ref="C96:D96"/>
    <mergeCell ref="O126:S126"/>
    <mergeCell ref="C126:D126"/>
    <mergeCell ref="D156:D157"/>
    <mergeCell ref="E156:E157"/>
    <mergeCell ref="F156:F157"/>
    <mergeCell ref="G156:G157"/>
    <mergeCell ref="H156:L156"/>
    <mergeCell ref="M156:P156"/>
    <mergeCell ref="B152:S152"/>
    <mergeCell ref="S127:S128"/>
    <mergeCell ref="O155:S155"/>
    <mergeCell ref="C155:D155"/>
  </mergeCells>
  <pageMargins left="0.19685039370078741" right="0.19685039370078741" top="0.43307086614173229" bottom="0.39370078740157483" header="0.31496062992125984" footer="0.31496062992125984"/>
  <pageSetup paperSize="9" scale="105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Денна - без перескл.</vt:lpstr>
      <vt:lpstr> Заочна - без перескл.</vt:lpstr>
      <vt:lpstr>' Заочна - без перескл.'!Область_печати</vt:lpstr>
      <vt:lpstr>'Денна - без перескл.'!Область_печати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2017-12-13T08:45:23Z</dcterms:modified>
</cp:coreProperties>
</file>